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25" windowWidth="14805" windowHeight="7890" tabRatio="887" activeTab="11"/>
  </bookViews>
  <sheets>
    <sheet name="สารบัญตาราง" sheetId="1" r:id="rId1"/>
    <sheet name="ตารางที่ 1" sheetId="3" r:id="rId2"/>
    <sheet name="ตารางที่ 2" sheetId="4" r:id="rId3"/>
    <sheet name="ตารางที่ 3" sheetId="5" r:id="rId4"/>
    <sheet name="ตารางที่ 4" sheetId="2" r:id="rId5"/>
    <sheet name="ตารางที่ 5" sheetId="10" r:id="rId6"/>
    <sheet name="ตารางที่ 6" sheetId="7" r:id="rId7"/>
    <sheet name="ตารางที่ 7" sheetId="8" r:id="rId8"/>
    <sheet name="ตารางที่ 8" sheetId="9" r:id="rId9"/>
    <sheet name="ตารางที่ 9" sheetId="11" r:id="rId10"/>
    <sheet name="ตารางที่ 10" sheetId="20" r:id="rId11"/>
    <sheet name="ตารางที่ 11" sheetId="6" r:id="rId12"/>
    <sheet name="ตารางที่ 12" sheetId="12" r:id="rId13"/>
    <sheet name="ตารางที่ 13" sheetId="13" r:id="rId14"/>
    <sheet name="ตารางที่ 14" sheetId="14" r:id="rId15"/>
    <sheet name="ตารางที่ 15" sheetId="15" r:id="rId16"/>
    <sheet name="ตารางที่ 16" sheetId="19" r:id="rId17"/>
    <sheet name="ตารางที่ 17" sheetId="16" r:id="rId18"/>
    <sheet name="ตารางที่ 18" sheetId="17" r:id="rId19"/>
    <sheet name="ตารางที่ 19" sheetId="18" r:id="rId20"/>
    <sheet name="ตารางที่ 20" sheetId="25" r:id="rId21"/>
    <sheet name="ตารางที่ 21" sheetId="27" r:id="rId22"/>
    <sheet name="ตารางที่ 22" sheetId="26" r:id="rId23"/>
    <sheet name="Sheet9" sheetId="28" r:id="rId24"/>
  </sheets>
  <externalReferences>
    <externalReference r:id="rId25"/>
  </externalReferences>
  <definedNames>
    <definedName name="_xlnm.Print_Titles" localSheetId="10">'ตารางที่ 10'!$A:$F,'ตารางที่ 10'!$4:$4</definedName>
    <definedName name="_xlnm.Print_Titles" localSheetId="11">'ตารางที่ 11'!$4:$5</definedName>
    <definedName name="_xlnm.Print_Titles" localSheetId="12">'ตารางที่ 12'!$3:$5</definedName>
    <definedName name="_xlnm.Print_Titles" localSheetId="13">'ตารางที่ 13'!$3:$5</definedName>
    <definedName name="_xlnm.Print_Titles" localSheetId="15">'ตารางที่ 15'!$4:$5</definedName>
    <definedName name="_xlnm.Print_Titles" localSheetId="16">'ตารางที่ 16'!$5:$6</definedName>
    <definedName name="_xlnm.Print_Titles" localSheetId="17">'ตารางที่ 17'!$A:$G,'ตารางที่ 17'!$4:$4</definedName>
    <definedName name="_xlnm.Print_Titles" localSheetId="18">'ตารางที่ 18'!$3:$4</definedName>
  </definedNames>
  <calcPr calcId="144525"/>
</workbook>
</file>

<file path=xl/calcChain.xml><?xml version="1.0" encoding="utf-8"?>
<calcChain xmlns="http://schemas.openxmlformats.org/spreadsheetml/2006/main">
  <c r="M28" i="16" l="1"/>
  <c r="L28" i="16"/>
  <c r="M27" i="16"/>
  <c r="L27" i="16"/>
  <c r="M26" i="16"/>
  <c r="L26" i="16"/>
  <c r="M25" i="16"/>
  <c r="L25" i="16"/>
  <c r="M24" i="16"/>
  <c r="L24" i="16"/>
  <c r="M23" i="16"/>
  <c r="L23" i="16"/>
  <c r="M22" i="16"/>
  <c r="L22" i="16"/>
  <c r="M21" i="16"/>
  <c r="L21" i="16"/>
  <c r="M20" i="16"/>
  <c r="L20" i="16"/>
  <c r="M19" i="16"/>
  <c r="L19" i="16"/>
  <c r="M18" i="16"/>
  <c r="L18" i="16"/>
  <c r="M17" i="16"/>
  <c r="L17" i="16"/>
  <c r="M16" i="16"/>
  <c r="L16" i="16"/>
  <c r="M15" i="16"/>
  <c r="L15" i="16"/>
  <c r="M14" i="16"/>
  <c r="L14" i="16"/>
  <c r="M13" i="16"/>
  <c r="L13" i="16"/>
  <c r="M12" i="16"/>
  <c r="L12" i="16"/>
  <c r="M11" i="16"/>
  <c r="L11" i="16"/>
  <c r="M10" i="16"/>
  <c r="L10" i="16"/>
  <c r="M9" i="16"/>
  <c r="L9" i="16"/>
  <c r="M8" i="16"/>
  <c r="L8" i="16"/>
  <c r="M7" i="16"/>
  <c r="L7" i="16"/>
  <c r="M6" i="16"/>
  <c r="L6" i="16"/>
  <c r="M5" i="16"/>
  <c r="L5" i="16"/>
  <c r="C21" i="2" l="1"/>
  <c r="E30" i="15"/>
  <c r="H21" i="18"/>
  <c r="G21" i="18"/>
  <c r="G10" i="25" l="1"/>
  <c r="H10" i="25"/>
  <c r="I10" i="25"/>
  <c r="J10" i="25"/>
  <c r="K10" i="25"/>
  <c r="L10" i="25"/>
  <c r="M10" i="25"/>
  <c r="N10" i="25"/>
  <c r="F10" i="25"/>
  <c r="M7" i="25"/>
  <c r="N7" i="25"/>
  <c r="M8" i="25"/>
  <c r="N8" i="25"/>
  <c r="M9" i="25"/>
  <c r="N9" i="25"/>
  <c r="N6" i="25"/>
  <c r="M6" i="25"/>
  <c r="D80" i="27"/>
  <c r="E80" i="27"/>
  <c r="F80" i="27"/>
  <c r="C80" i="27"/>
  <c r="D17" i="27"/>
  <c r="E17" i="27"/>
  <c r="F17" i="27"/>
  <c r="C17" i="27"/>
  <c r="D36" i="27"/>
  <c r="E36" i="27"/>
  <c r="F36" i="27"/>
  <c r="C36" i="27"/>
  <c r="D58" i="27"/>
  <c r="E58" i="27"/>
  <c r="F58" i="27"/>
  <c r="C58" i="27"/>
  <c r="D8" i="14"/>
  <c r="D77" i="13"/>
  <c r="D50" i="12"/>
  <c r="H123" i="6"/>
  <c r="I123" i="6"/>
  <c r="J123" i="6"/>
  <c r="K123" i="6"/>
  <c r="L123" i="6"/>
  <c r="M123" i="6"/>
  <c r="N123" i="6"/>
  <c r="O123" i="6"/>
  <c r="G123" i="6"/>
  <c r="N7" i="6"/>
  <c r="O7" i="6"/>
  <c r="N8" i="6"/>
  <c r="O8" i="6"/>
  <c r="N9" i="6"/>
  <c r="O9" i="6"/>
  <c r="N10" i="6"/>
  <c r="O10" i="6"/>
  <c r="N11" i="6"/>
  <c r="O11" i="6"/>
  <c r="N12" i="6"/>
  <c r="O12" i="6"/>
  <c r="N13" i="6"/>
  <c r="O13" i="6"/>
  <c r="N14" i="6"/>
  <c r="O14" i="6"/>
  <c r="N15" i="6"/>
  <c r="O15" i="6"/>
  <c r="N16" i="6"/>
  <c r="O16" i="6"/>
  <c r="N17" i="6"/>
  <c r="O17" i="6"/>
  <c r="N18" i="6"/>
  <c r="O18" i="6"/>
  <c r="N19" i="6"/>
  <c r="O19" i="6"/>
  <c r="N20" i="6"/>
  <c r="O20" i="6"/>
  <c r="N21" i="6"/>
  <c r="O21" i="6"/>
  <c r="N22" i="6"/>
  <c r="O22" i="6"/>
  <c r="N23" i="6"/>
  <c r="O23" i="6"/>
  <c r="N24" i="6"/>
  <c r="O24" i="6"/>
  <c r="N25" i="6"/>
  <c r="O25" i="6"/>
  <c r="N26" i="6"/>
  <c r="O26" i="6"/>
  <c r="N27" i="6"/>
  <c r="O27" i="6"/>
  <c r="N28" i="6"/>
  <c r="O28" i="6"/>
  <c r="N29" i="6"/>
  <c r="O29" i="6"/>
  <c r="N30" i="6"/>
  <c r="O30" i="6"/>
  <c r="N31" i="6"/>
  <c r="O31" i="6"/>
  <c r="N32" i="6"/>
  <c r="O32" i="6"/>
  <c r="N33" i="6"/>
  <c r="O33" i="6"/>
  <c r="N34" i="6"/>
  <c r="O34" i="6"/>
  <c r="N35" i="6"/>
  <c r="O35" i="6"/>
  <c r="N36" i="6"/>
  <c r="O36" i="6"/>
  <c r="N37" i="6"/>
  <c r="O37" i="6"/>
  <c r="N38" i="6"/>
  <c r="O38" i="6"/>
  <c r="N39" i="6"/>
  <c r="O39" i="6"/>
  <c r="N40" i="6"/>
  <c r="O40" i="6"/>
  <c r="N41" i="6"/>
  <c r="O41" i="6"/>
  <c r="N42" i="6"/>
  <c r="O42" i="6"/>
  <c r="N43" i="6"/>
  <c r="O43" i="6"/>
  <c r="N44" i="6"/>
  <c r="O44" i="6"/>
  <c r="N45" i="6"/>
  <c r="O45" i="6"/>
  <c r="N46" i="6"/>
  <c r="O46" i="6"/>
  <c r="N47" i="6"/>
  <c r="O47" i="6"/>
  <c r="N48" i="6"/>
  <c r="O48" i="6"/>
  <c r="N49" i="6"/>
  <c r="O49" i="6"/>
  <c r="N50" i="6"/>
  <c r="O50" i="6"/>
  <c r="N51" i="6"/>
  <c r="O51" i="6"/>
  <c r="N52" i="6"/>
  <c r="O52" i="6"/>
  <c r="N53" i="6"/>
  <c r="O53" i="6"/>
  <c r="N54" i="6"/>
  <c r="O54" i="6"/>
  <c r="N55" i="6"/>
  <c r="O55" i="6"/>
  <c r="N56" i="6"/>
  <c r="O56" i="6"/>
  <c r="N57" i="6"/>
  <c r="O57" i="6"/>
  <c r="N58" i="6"/>
  <c r="O58" i="6"/>
  <c r="N59" i="6"/>
  <c r="O59" i="6"/>
  <c r="N60" i="6"/>
  <c r="O60" i="6"/>
  <c r="N61" i="6"/>
  <c r="O61" i="6"/>
  <c r="N62" i="6"/>
  <c r="O62" i="6"/>
  <c r="N63" i="6"/>
  <c r="O63" i="6"/>
  <c r="N64" i="6"/>
  <c r="O64" i="6"/>
  <c r="N65" i="6"/>
  <c r="O65" i="6"/>
  <c r="N66" i="6"/>
  <c r="O66" i="6"/>
  <c r="N67" i="6"/>
  <c r="O67" i="6"/>
  <c r="N68" i="6"/>
  <c r="O68" i="6"/>
  <c r="N69" i="6"/>
  <c r="O69" i="6"/>
  <c r="N70" i="6"/>
  <c r="O70" i="6"/>
  <c r="N71" i="6"/>
  <c r="O71" i="6"/>
  <c r="N72" i="6"/>
  <c r="O72" i="6"/>
  <c r="N73" i="6"/>
  <c r="O73" i="6"/>
  <c r="N74" i="6"/>
  <c r="O74" i="6"/>
  <c r="N75" i="6"/>
  <c r="O75" i="6"/>
  <c r="N76" i="6"/>
  <c r="O76" i="6"/>
  <c r="N77" i="6"/>
  <c r="O77" i="6"/>
  <c r="N78" i="6"/>
  <c r="O78" i="6"/>
  <c r="N79" i="6"/>
  <c r="O79" i="6"/>
  <c r="N80" i="6"/>
  <c r="O80" i="6"/>
  <c r="N81" i="6"/>
  <c r="O81" i="6"/>
  <c r="N82" i="6"/>
  <c r="O82" i="6"/>
  <c r="N83" i="6"/>
  <c r="O83" i="6"/>
  <c r="N84" i="6"/>
  <c r="O84" i="6"/>
  <c r="N85" i="6"/>
  <c r="O85" i="6"/>
  <c r="N86" i="6"/>
  <c r="O86" i="6"/>
  <c r="N87" i="6"/>
  <c r="O87" i="6"/>
  <c r="N88" i="6"/>
  <c r="O88" i="6"/>
  <c r="N89" i="6"/>
  <c r="O89" i="6"/>
  <c r="N90" i="6"/>
  <c r="O90" i="6"/>
  <c r="N91" i="6"/>
  <c r="O91" i="6"/>
  <c r="N92" i="6"/>
  <c r="O92" i="6"/>
  <c r="N93" i="6"/>
  <c r="O93" i="6"/>
  <c r="N94" i="6"/>
  <c r="O94" i="6"/>
  <c r="N95" i="6"/>
  <c r="O95" i="6"/>
  <c r="N96" i="6"/>
  <c r="O96" i="6"/>
  <c r="N97" i="6"/>
  <c r="O97" i="6"/>
  <c r="N98" i="6"/>
  <c r="O98" i="6"/>
  <c r="N99" i="6"/>
  <c r="O99" i="6"/>
  <c r="N100" i="6"/>
  <c r="O100" i="6"/>
  <c r="N101" i="6"/>
  <c r="O101" i="6"/>
  <c r="N102" i="6"/>
  <c r="O102" i="6"/>
  <c r="N103" i="6"/>
  <c r="O103" i="6"/>
  <c r="N104" i="6"/>
  <c r="O104" i="6"/>
  <c r="N105" i="6"/>
  <c r="O105" i="6"/>
  <c r="N106" i="6"/>
  <c r="O106" i="6"/>
  <c r="N107" i="6"/>
  <c r="O107" i="6"/>
  <c r="N108" i="6"/>
  <c r="O108" i="6"/>
  <c r="N109" i="6"/>
  <c r="O109" i="6"/>
  <c r="N110" i="6"/>
  <c r="O110" i="6"/>
  <c r="N111" i="6"/>
  <c r="O111" i="6"/>
  <c r="N112" i="6"/>
  <c r="O112" i="6"/>
  <c r="N113" i="6"/>
  <c r="O113" i="6"/>
  <c r="N114" i="6"/>
  <c r="O114" i="6"/>
  <c r="N115" i="6"/>
  <c r="O115" i="6"/>
  <c r="N116" i="6"/>
  <c r="O116" i="6"/>
  <c r="N117" i="6"/>
  <c r="O117" i="6"/>
  <c r="N118" i="6"/>
  <c r="O118" i="6"/>
  <c r="N119" i="6"/>
  <c r="O119" i="6"/>
  <c r="N120" i="6"/>
  <c r="O120" i="6"/>
  <c r="N121" i="6"/>
  <c r="O121" i="6"/>
  <c r="N122" i="6"/>
  <c r="O122" i="6"/>
  <c r="O6" i="6"/>
  <c r="N6" i="6"/>
  <c r="E124" i="19" l="1"/>
  <c r="F124" i="19"/>
  <c r="G124" i="19"/>
  <c r="I124" i="19"/>
  <c r="J124" i="19"/>
  <c r="D124" i="19"/>
  <c r="M24" i="19"/>
  <c r="M47" i="19"/>
  <c r="M41" i="19"/>
  <c r="M42" i="19"/>
  <c r="M25" i="19"/>
  <c r="M26" i="19"/>
  <c r="M40" i="19"/>
  <c r="M36" i="19"/>
  <c r="M37" i="19"/>
  <c r="M38" i="19"/>
  <c r="M43" i="19"/>
  <c r="M48" i="19"/>
  <c r="M44" i="19"/>
  <c r="M45" i="19"/>
  <c r="M46" i="19"/>
  <c r="M34" i="19"/>
  <c r="M35" i="19"/>
  <c r="M29" i="19"/>
  <c r="M30" i="19"/>
  <c r="M31" i="19"/>
  <c r="M32" i="19"/>
  <c r="M33" i="19"/>
  <c r="M27" i="19"/>
  <c r="M28" i="19"/>
  <c r="M39" i="19"/>
  <c r="M80" i="19"/>
  <c r="M79" i="19"/>
  <c r="M78" i="19"/>
  <c r="M64" i="19"/>
  <c r="M65" i="19"/>
  <c r="M63" i="19"/>
  <c r="M61" i="19"/>
  <c r="M62" i="19"/>
  <c r="M90" i="19"/>
  <c r="M92" i="19"/>
  <c r="M89" i="19"/>
  <c r="M74" i="19"/>
  <c r="M91" i="19"/>
  <c r="M82" i="19"/>
  <c r="M73" i="19"/>
  <c r="M76" i="19"/>
  <c r="M77" i="19"/>
  <c r="M75" i="19"/>
  <c r="M83" i="19"/>
  <c r="M86" i="19"/>
  <c r="M84" i="19"/>
  <c r="M88" i="19"/>
  <c r="M85" i="19"/>
  <c r="M81" i="19"/>
  <c r="M87" i="19"/>
  <c r="M66" i="19"/>
  <c r="M67" i="19"/>
  <c r="M68" i="19"/>
  <c r="M69" i="19"/>
  <c r="M70" i="19"/>
  <c r="M71" i="19"/>
  <c r="M72" i="19"/>
  <c r="M93" i="19"/>
  <c r="M7" i="19"/>
  <c r="M8" i="19"/>
  <c r="M17" i="19"/>
  <c r="M16" i="19"/>
  <c r="M9" i="19"/>
  <c r="M15" i="19"/>
  <c r="M10" i="19"/>
  <c r="M11" i="19"/>
  <c r="M12" i="19"/>
  <c r="M13" i="19"/>
  <c r="M14" i="19"/>
  <c r="M18" i="19"/>
  <c r="M19" i="19"/>
  <c r="M22" i="19"/>
  <c r="M21" i="19"/>
  <c r="M20" i="19"/>
  <c r="M53" i="19"/>
  <c r="M54" i="19"/>
  <c r="M55" i="19"/>
  <c r="M49" i="19"/>
  <c r="M50" i="19"/>
  <c r="M51" i="19"/>
  <c r="M59" i="19"/>
  <c r="M60" i="19"/>
  <c r="M57" i="19"/>
  <c r="M56" i="19"/>
  <c r="M58" i="19"/>
  <c r="M52" i="19"/>
  <c r="M108" i="19"/>
  <c r="M95" i="19"/>
  <c r="M94" i="19"/>
  <c r="M104" i="19"/>
  <c r="M105" i="19"/>
  <c r="M103" i="19"/>
  <c r="M106" i="19"/>
  <c r="M107" i="19"/>
  <c r="M96" i="19"/>
  <c r="M97" i="19"/>
  <c r="M109" i="19"/>
  <c r="M111" i="19"/>
  <c r="M99" i="19"/>
  <c r="M102" i="19"/>
  <c r="M100" i="19"/>
  <c r="M110" i="19"/>
  <c r="M101" i="19"/>
  <c r="M98" i="19"/>
  <c r="M120" i="19"/>
  <c r="M119" i="19"/>
  <c r="M123" i="19"/>
  <c r="M121" i="19"/>
  <c r="M114" i="19"/>
  <c r="M118" i="19"/>
  <c r="M112" i="19"/>
  <c r="M115" i="19"/>
  <c r="M117" i="19"/>
  <c r="M116" i="19"/>
  <c r="M113" i="19"/>
  <c r="M122" i="19"/>
  <c r="M23" i="19"/>
  <c r="L24" i="19"/>
  <c r="L47" i="19"/>
  <c r="L41" i="19"/>
  <c r="L42" i="19"/>
  <c r="L25" i="19"/>
  <c r="L26" i="19"/>
  <c r="L40" i="19"/>
  <c r="L36" i="19"/>
  <c r="L37" i="19"/>
  <c r="L38" i="19"/>
  <c r="L43" i="19"/>
  <c r="L48" i="19"/>
  <c r="L44" i="19"/>
  <c r="L45" i="19"/>
  <c r="L46" i="19"/>
  <c r="L34" i="19"/>
  <c r="L35" i="19"/>
  <c r="L29" i="19"/>
  <c r="L30" i="19"/>
  <c r="L31" i="19"/>
  <c r="L32" i="19"/>
  <c r="L33" i="19"/>
  <c r="L27" i="19"/>
  <c r="L28" i="19"/>
  <c r="L39" i="19"/>
  <c r="L80" i="19"/>
  <c r="L79" i="19"/>
  <c r="L78" i="19"/>
  <c r="L64" i="19"/>
  <c r="L65" i="19"/>
  <c r="L63" i="19"/>
  <c r="L61" i="19"/>
  <c r="L62" i="19"/>
  <c r="L90" i="19"/>
  <c r="L92" i="19"/>
  <c r="L89" i="19"/>
  <c r="L74" i="19"/>
  <c r="L91" i="19"/>
  <c r="L82" i="19"/>
  <c r="L73" i="19"/>
  <c r="L76" i="19"/>
  <c r="L77" i="19"/>
  <c r="L75" i="19"/>
  <c r="L83" i="19"/>
  <c r="L86" i="19"/>
  <c r="L84" i="19"/>
  <c r="L88" i="19"/>
  <c r="L85" i="19"/>
  <c r="L81" i="19"/>
  <c r="L87" i="19"/>
  <c r="L66" i="19"/>
  <c r="L67" i="19"/>
  <c r="L68" i="19"/>
  <c r="L69" i="19"/>
  <c r="L70" i="19"/>
  <c r="L71" i="19"/>
  <c r="L72" i="19"/>
  <c r="L93" i="19"/>
  <c r="L7" i="19"/>
  <c r="L8" i="19"/>
  <c r="L17" i="19"/>
  <c r="L16" i="19"/>
  <c r="L9" i="19"/>
  <c r="L15" i="19"/>
  <c r="L10" i="19"/>
  <c r="L11" i="19"/>
  <c r="L12" i="19"/>
  <c r="L13" i="19"/>
  <c r="L14" i="19"/>
  <c r="L18" i="19"/>
  <c r="L19" i="19"/>
  <c r="L22" i="19"/>
  <c r="L21" i="19"/>
  <c r="L20" i="19"/>
  <c r="L53" i="19"/>
  <c r="L54" i="19"/>
  <c r="L55" i="19"/>
  <c r="L49" i="19"/>
  <c r="L50" i="19"/>
  <c r="L51" i="19"/>
  <c r="L59" i="19"/>
  <c r="L60" i="19"/>
  <c r="L57" i="19"/>
  <c r="L56" i="19"/>
  <c r="L58" i="19"/>
  <c r="L52" i="19"/>
  <c r="L108" i="19"/>
  <c r="L95" i="19"/>
  <c r="L94" i="19"/>
  <c r="L104" i="19"/>
  <c r="L105" i="19"/>
  <c r="L103" i="19"/>
  <c r="L106" i="19"/>
  <c r="L107" i="19"/>
  <c r="L96" i="19"/>
  <c r="L97" i="19"/>
  <c r="L109" i="19"/>
  <c r="L111" i="19"/>
  <c r="L99" i="19"/>
  <c r="L102" i="19"/>
  <c r="L100" i="19"/>
  <c r="L110" i="19"/>
  <c r="L101" i="19"/>
  <c r="L98" i="19"/>
  <c r="L120" i="19"/>
  <c r="L119" i="19"/>
  <c r="L123" i="19"/>
  <c r="L121" i="19"/>
  <c r="L114" i="19"/>
  <c r="L118" i="19"/>
  <c r="L112" i="19"/>
  <c r="L115" i="19"/>
  <c r="L117" i="19"/>
  <c r="L116" i="19"/>
  <c r="L113" i="19"/>
  <c r="L122" i="19"/>
  <c r="L23" i="19"/>
  <c r="L124" i="19" l="1"/>
  <c r="M124" i="19"/>
  <c r="K122" i="19"/>
  <c r="H122" i="19"/>
  <c r="K113" i="19"/>
  <c r="H113" i="19"/>
  <c r="K116" i="19"/>
  <c r="H116" i="19"/>
  <c r="K117" i="19"/>
  <c r="H117" i="19"/>
  <c r="K115" i="19"/>
  <c r="H115" i="19"/>
  <c r="K112" i="19"/>
  <c r="H112" i="19"/>
  <c r="K118" i="19"/>
  <c r="H118" i="19"/>
  <c r="K114" i="19"/>
  <c r="H114" i="19"/>
  <c r="K121" i="19"/>
  <c r="H121" i="19"/>
  <c r="K123" i="19"/>
  <c r="H123" i="19"/>
  <c r="K119" i="19"/>
  <c r="H119" i="19"/>
  <c r="K120" i="19"/>
  <c r="H120" i="19"/>
  <c r="K98" i="19"/>
  <c r="H98" i="19"/>
  <c r="K101" i="19"/>
  <c r="H101" i="19"/>
  <c r="K110" i="19"/>
  <c r="H110" i="19"/>
  <c r="K100" i="19"/>
  <c r="H100" i="19"/>
  <c r="K102" i="19"/>
  <c r="H102" i="19"/>
  <c r="K99" i="19"/>
  <c r="H99" i="19"/>
  <c r="K111" i="19"/>
  <c r="H111" i="19"/>
  <c r="K109" i="19"/>
  <c r="H109" i="19"/>
  <c r="K97" i="19"/>
  <c r="H97" i="19"/>
  <c r="K96" i="19"/>
  <c r="H96" i="19"/>
  <c r="K107" i="19"/>
  <c r="H107" i="19"/>
  <c r="K106" i="19"/>
  <c r="H106" i="19"/>
  <c r="K103" i="19"/>
  <c r="H103" i="19"/>
  <c r="K105" i="19"/>
  <c r="H105" i="19"/>
  <c r="K104" i="19"/>
  <c r="H104" i="19"/>
  <c r="K94" i="19"/>
  <c r="H94" i="19"/>
  <c r="K95" i="19"/>
  <c r="H95" i="19"/>
  <c r="K108" i="19"/>
  <c r="H108" i="19"/>
  <c r="K52" i="19"/>
  <c r="H52" i="19"/>
  <c r="K58" i="19"/>
  <c r="H58" i="19"/>
  <c r="K56" i="19"/>
  <c r="H56" i="19"/>
  <c r="K57" i="19"/>
  <c r="H57" i="19"/>
  <c r="K60" i="19"/>
  <c r="H60" i="19"/>
  <c r="K59" i="19"/>
  <c r="H59" i="19"/>
  <c r="K51" i="19"/>
  <c r="H51" i="19"/>
  <c r="K50" i="19"/>
  <c r="H50" i="19"/>
  <c r="K49" i="19"/>
  <c r="H49" i="19"/>
  <c r="K55" i="19"/>
  <c r="H55" i="19"/>
  <c r="K54" i="19"/>
  <c r="H54" i="19"/>
  <c r="K53" i="19"/>
  <c r="H53" i="19"/>
  <c r="K20" i="19"/>
  <c r="H20" i="19"/>
  <c r="K21" i="19"/>
  <c r="H21" i="19"/>
  <c r="K22" i="19"/>
  <c r="H22" i="19"/>
  <c r="K19" i="19"/>
  <c r="H19" i="19"/>
  <c r="K18" i="19"/>
  <c r="H18" i="19"/>
  <c r="K14" i="19"/>
  <c r="H14" i="19"/>
  <c r="K13" i="19"/>
  <c r="H13" i="19"/>
  <c r="K12" i="19"/>
  <c r="H12" i="19"/>
  <c r="K11" i="19"/>
  <c r="H11" i="19"/>
  <c r="K10" i="19"/>
  <c r="H10" i="19"/>
  <c r="K15" i="19"/>
  <c r="H15" i="19"/>
  <c r="K9" i="19"/>
  <c r="H9" i="19"/>
  <c r="K16" i="19"/>
  <c r="H16" i="19"/>
  <c r="K17" i="19"/>
  <c r="H17" i="19"/>
  <c r="K8" i="19"/>
  <c r="H8" i="19"/>
  <c r="K7" i="19"/>
  <c r="H7" i="19"/>
  <c r="K93" i="19"/>
  <c r="H93" i="19"/>
  <c r="K72" i="19"/>
  <c r="H72" i="19"/>
  <c r="K71" i="19"/>
  <c r="H71" i="19"/>
  <c r="K70" i="19"/>
  <c r="H70" i="19"/>
  <c r="K69" i="19"/>
  <c r="H69" i="19"/>
  <c r="K68" i="19"/>
  <c r="H68" i="19"/>
  <c r="K67" i="19"/>
  <c r="H67" i="19"/>
  <c r="K66" i="19"/>
  <c r="H66" i="19"/>
  <c r="K87" i="19"/>
  <c r="H87" i="19"/>
  <c r="K81" i="19"/>
  <c r="H81" i="19"/>
  <c r="K85" i="19"/>
  <c r="H85" i="19"/>
  <c r="K88" i="19"/>
  <c r="H88" i="19"/>
  <c r="K84" i="19"/>
  <c r="H84" i="19"/>
  <c r="K86" i="19"/>
  <c r="H86" i="19"/>
  <c r="K83" i="19"/>
  <c r="H83" i="19"/>
  <c r="K75" i="19"/>
  <c r="H75" i="19"/>
  <c r="K77" i="19"/>
  <c r="H77" i="19"/>
  <c r="K76" i="19"/>
  <c r="H76" i="19"/>
  <c r="K73" i="19"/>
  <c r="H73" i="19"/>
  <c r="K82" i="19"/>
  <c r="H82" i="19"/>
  <c r="K91" i="19"/>
  <c r="H91" i="19"/>
  <c r="K74" i="19"/>
  <c r="H74" i="19"/>
  <c r="K89" i="19"/>
  <c r="H89" i="19"/>
  <c r="K92" i="19"/>
  <c r="H92" i="19"/>
  <c r="K90" i="19"/>
  <c r="H90" i="19"/>
  <c r="K62" i="19"/>
  <c r="H62" i="19"/>
  <c r="K61" i="19"/>
  <c r="H61" i="19"/>
  <c r="K63" i="19"/>
  <c r="H63" i="19"/>
  <c r="K65" i="19"/>
  <c r="H65" i="19"/>
  <c r="K64" i="19"/>
  <c r="H64" i="19"/>
  <c r="K78" i="19"/>
  <c r="H78" i="19"/>
  <c r="K79" i="19"/>
  <c r="H79" i="19"/>
  <c r="K80" i="19"/>
  <c r="H80" i="19"/>
  <c r="K39" i="19"/>
  <c r="H39" i="19"/>
  <c r="K28" i="19"/>
  <c r="H28" i="19"/>
  <c r="K27" i="19"/>
  <c r="H27" i="19"/>
  <c r="K33" i="19"/>
  <c r="H33" i="19"/>
  <c r="K32" i="19"/>
  <c r="H32" i="19"/>
  <c r="K31" i="19"/>
  <c r="H31" i="19"/>
  <c r="K30" i="19"/>
  <c r="H30" i="19"/>
  <c r="K29" i="19"/>
  <c r="H29" i="19"/>
  <c r="K35" i="19"/>
  <c r="H35" i="19"/>
  <c r="K34" i="19"/>
  <c r="H34" i="19"/>
  <c r="K46" i="19"/>
  <c r="H46" i="19"/>
  <c r="K45" i="19"/>
  <c r="H45" i="19"/>
  <c r="K44" i="19"/>
  <c r="H44" i="19"/>
  <c r="K48" i="19"/>
  <c r="H48" i="19"/>
  <c r="K43" i="19"/>
  <c r="H43" i="19"/>
  <c r="K38" i="19"/>
  <c r="H38" i="19"/>
  <c r="K37" i="19"/>
  <c r="H37" i="19"/>
  <c r="K36" i="19"/>
  <c r="H36" i="19"/>
  <c r="K40" i="19"/>
  <c r="H40" i="19"/>
  <c r="K26" i="19"/>
  <c r="H26" i="19"/>
  <c r="K25" i="19"/>
  <c r="H25" i="19"/>
  <c r="K42" i="19"/>
  <c r="H42" i="19"/>
  <c r="K41" i="19"/>
  <c r="H41" i="19"/>
  <c r="K47" i="19"/>
  <c r="H47" i="19"/>
  <c r="K24" i="19"/>
  <c r="H24" i="19"/>
  <c r="K23" i="19"/>
  <c r="H23" i="19"/>
  <c r="U110" i="17"/>
  <c r="T110" i="17"/>
  <c r="S110" i="17"/>
  <c r="Q110" i="17"/>
  <c r="P110" i="17"/>
  <c r="O110" i="17"/>
  <c r="M110" i="17"/>
  <c r="L110" i="17"/>
  <c r="K110" i="17"/>
  <c r="J110" i="17"/>
  <c r="I110" i="17"/>
  <c r="H110" i="17"/>
  <c r="F110" i="17"/>
  <c r="E110" i="17"/>
  <c r="D110" i="17"/>
  <c r="U108" i="17"/>
  <c r="T108" i="17"/>
  <c r="S108" i="17"/>
  <c r="Q108" i="17"/>
  <c r="P108" i="17"/>
  <c r="O108" i="17"/>
  <c r="M108" i="17"/>
  <c r="L108" i="17"/>
  <c r="K108" i="17"/>
  <c r="J108" i="17"/>
  <c r="I108" i="17"/>
  <c r="H108" i="17"/>
  <c r="F108" i="17"/>
  <c r="E108" i="17"/>
  <c r="D108" i="17"/>
  <c r="U107" i="17"/>
  <c r="T107" i="17"/>
  <c r="S107" i="17"/>
  <c r="Q107" i="17"/>
  <c r="P107" i="17"/>
  <c r="O107" i="17"/>
  <c r="M107" i="17"/>
  <c r="L107" i="17"/>
  <c r="K107" i="17"/>
  <c r="J107" i="17"/>
  <c r="I107" i="17"/>
  <c r="H107" i="17"/>
  <c r="F107" i="17"/>
  <c r="E107" i="17"/>
  <c r="D107" i="17"/>
  <c r="N105" i="17"/>
  <c r="G105" i="17"/>
  <c r="W105" i="17" s="1"/>
  <c r="L104" i="17"/>
  <c r="K104" i="17"/>
  <c r="J104" i="17"/>
  <c r="I104" i="17"/>
  <c r="H104" i="17"/>
  <c r="F104" i="17"/>
  <c r="E104" i="17"/>
  <c r="D104" i="17"/>
  <c r="N103" i="17"/>
  <c r="G103" i="17"/>
  <c r="N102" i="17"/>
  <c r="G102" i="17"/>
  <c r="W102" i="17" s="1"/>
  <c r="R101" i="17"/>
  <c r="G101" i="17"/>
  <c r="Q100" i="17"/>
  <c r="P100" i="17"/>
  <c r="O100" i="17"/>
  <c r="F100" i="17"/>
  <c r="E100" i="17"/>
  <c r="D100" i="17"/>
  <c r="R99" i="17"/>
  <c r="G99" i="17"/>
  <c r="R98" i="17"/>
  <c r="G98" i="17"/>
  <c r="W98" i="17" s="1"/>
  <c r="V97" i="17"/>
  <c r="R97" i="17"/>
  <c r="N97" i="17"/>
  <c r="U96" i="17"/>
  <c r="T96" i="17"/>
  <c r="V96" i="17" s="1"/>
  <c r="S96" i="17"/>
  <c r="Q96" i="17"/>
  <c r="P96" i="17"/>
  <c r="R96" i="17" s="1"/>
  <c r="O96" i="17"/>
  <c r="N96" i="17"/>
  <c r="V95" i="17"/>
  <c r="R95" i="17"/>
  <c r="N95" i="17"/>
  <c r="V94" i="17"/>
  <c r="R94" i="17"/>
  <c r="N94" i="17"/>
  <c r="G93" i="17"/>
  <c r="W93" i="17" s="1"/>
  <c r="F92" i="17"/>
  <c r="E92" i="17"/>
  <c r="D92" i="17"/>
  <c r="G91" i="17"/>
  <c r="W91" i="17" s="1"/>
  <c r="G90" i="17"/>
  <c r="W90" i="17" s="1"/>
  <c r="V89" i="17"/>
  <c r="R89" i="17"/>
  <c r="G89" i="17"/>
  <c r="U88" i="17"/>
  <c r="T88" i="17"/>
  <c r="S88" i="17"/>
  <c r="Q88" i="17"/>
  <c r="P88" i="17"/>
  <c r="O88" i="17"/>
  <c r="F88" i="17"/>
  <c r="D88" i="17"/>
  <c r="V87" i="17"/>
  <c r="R87" i="17"/>
  <c r="G87" i="17"/>
  <c r="V86" i="17"/>
  <c r="R86" i="17"/>
  <c r="G86" i="17"/>
  <c r="V84" i="17"/>
  <c r="R84" i="17"/>
  <c r="N84" i="17"/>
  <c r="G84" i="17"/>
  <c r="U83" i="17"/>
  <c r="T83" i="17"/>
  <c r="S83" i="17"/>
  <c r="Q83" i="17"/>
  <c r="P83" i="17"/>
  <c r="O83" i="17"/>
  <c r="M83" i="17"/>
  <c r="L83" i="17"/>
  <c r="K83" i="17"/>
  <c r="J83" i="17"/>
  <c r="I83" i="17"/>
  <c r="H83" i="17"/>
  <c r="F83" i="17"/>
  <c r="E83" i="17"/>
  <c r="D83" i="17"/>
  <c r="V82" i="17"/>
  <c r="R82" i="17"/>
  <c r="N82" i="17"/>
  <c r="G82" i="17"/>
  <c r="V81" i="17"/>
  <c r="R81" i="17"/>
  <c r="N81" i="17"/>
  <c r="G81" i="17"/>
  <c r="V80" i="17"/>
  <c r="R80" i="17"/>
  <c r="U79" i="17"/>
  <c r="T79" i="17"/>
  <c r="S79" i="17"/>
  <c r="Q79" i="17"/>
  <c r="P79" i="17"/>
  <c r="O79" i="17"/>
  <c r="V78" i="17"/>
  <c r="R78" i="17"/>
  <c r="V77" i="17"/>
  <c r="R77" i="17"/>
  <c r="N76" i="17"/>
  <c r="G76" i="17"/>
  <c r="M75" i="17"/>
  <c r="L75" i="17"/>
  <c r="K75" i="17"/>
  <c r="J75" i="17"/>
  <c r="I75" i="17"/>
  <c r="H75" i="17"/>
  <c r="F75" i="17"/>
  <c r="E75" i="17"/>
  <c r="D75" i="17"/>
  <c r="N74" i="17"/>
  <c r="G74" i="17"/>
  <c r="N73" i="17"/>
  <c r="G73" i="17"/>
  <c r="R72" i="17"/>
  <c r="N72" i="17"/>
  <c r="G72" i="17"/>
  <c r="Q71" i="17"/>
  <c r="P71" i="17"/>
  <c r="O71" i="17"/>
  <c r="M71" i="17"/>
  <c r="L71" i="17"/>
  <c r="K71" i="17"/>
  <c r="J71" i="17"/>
  <c r="I71" i="17"/>
  <c r="H71" i="17"/>
  <c r="F71" i="17"/>
  <c r="E71" i="17"/>
  <c r="D71" i="17"/>
  <c r="R70" i="17"/>
  <c r="N70" i="17"/>
  <c r="G70" i="17"/>
  <c r="R69" i="17"/>
  <c r="N69" i="17"/>
  <c r="G69" i="17"/>
  <c r="V68" i="17"/>
  <c r="R68" i="17"/>
  <c r="N68" i="17"/>
  <c r="G68" i="17"/>
  <c r="U67" i="17"/>
  <c r="T67" i="17"/>
  <c r="S67" i="17"/>
  <c r="Q67" i="17"/>
  <c r="P67" i="17"/>
  <c r="O67" i="17"/>
  <c r="M67" i="17"/>
  <c r="L67" i="17"/>
  <c r="K67" i="17"/>
  <c r="J67" i="17"/>
  <c r="I67" i="17"/>
  <c r="H67" i="17"/>
  <c r="F67" i="17"/>
  <c r="E67" i="17"/>
  <c r="D67" i="17"/>
  <c r="V66" i="17"/>
  <c r="R66" i="17"/>
  <c r="N66" i="17"/>
  <c r="G66" i="17"/>
  <c r="V65" i="17"/>
  <c r="R65" i="17"/>
  <c r="N65" i="17"/>
  <c r="G65" i="17"/>
  <c r="V63" i="17"/>
  <c r="R63" i="17"/>
  <c r="U62" i="17"/>
  <c r="T62" i="17"/>
  <c r="S62" i="17"/>
  <c r="Q62" i="17"/>
  <c r="P62" i="17"/>
  <c r="O62" i="17"/>
  <c r="V61" i="17"/>
  <c r="R61" i="17"/>
  <c r="V60" i="17"/>
  <c r="R60" i="17"/>
  <c r="V59" i="17"/>
  <c r="R59" i="17"/>
  <c r="N59" i="17"/>
  <c r="G59" i="17"/>
  <c r="U58" i="17"/>
  <c r="T58" i="17"/>
  <c r="S58" i="17"/>
  <c r="Q58" i="17"/>
  <c r="P58" i="17"/>
  <c r="O58" i="17"/>
  <c r="M58" i="17"/>
  <c r="L58" i="17"/>
  <c r="K58" i="17"/>
  <c r="J58" i="17"/>
  <c r="I58" i="17"/>
  <c r="H58" i="17"/>
  <c r="F58" i="17"/>
  <c r="E58" i="17"/>
  <c r="D58" i="17"/>
  <c r="G58" i="17" s="1"/>
  <c r="V57" i="17"/>
  <c r="R57" i="17"/>
  <c r="N57" i="17"/>
  <c r="G57" i="17"/>
  <c r="V56" i="17"/>
  <c r="R56" i="17"/>
  <c r="N56" i="17"/>
  <c r="G56" i="17"/>
  <c r="N55" i="17"/>
  <c r="G55" i="17"/>
  <c r="M54" i="17"/>
  <c r="L54" i="17"/>
  <c r="K54" i="17"/>
  <c r="J54" i="17"/>
  <c r="I54" i="17"/>
  <c r="H54" i="17"/>
  <c r="F54" i="17"/>
  <c r="E54" i="17"/>
  <c r="D54" i="17"/>
  <c r="N53" i="17"/>
  <c r="G53" i="17"/>
  <c r="N52" i="17"/>
  <c r="G52" i="17"/>
  <c r="G51" i="17"/>
  <c r="W51" i="17" s="1"/>
  <c r="F50" i="17"/>
  <c r="E50" i="17"/>
  <c r="D50" i="17"/>
  <c r="G49" i="17"/>
  <c r="W49" i="17" s="1"/>
  <c r="G48" i="17"/>
  <c r="W48" i="17" s="1"/>
  <c r="V47" i="17"/>
  <c r="R47" i="17"/>
  <c r="N47" i="17"/>
  <c r="G47" i="17"/>
  <c r="U46" i="17"/>
  <c r="T46" i="17"/>
  <c r="S46" i="17"/>
  <c r="Q46" i="17"/>
  <c r="P46" i="17"/>
  <c r="O46" i="17"/>
  <c r="M46" i="17"/>
  <c r="L46" i="17"/>
  <c r="K46" i="17"/>
  <c r="J46" i="17"/>
  <c r="I46" i="17"/>
  <c r="H46" i="17"/>
  <c r="F46" i="17"/>
  <c r="E46" i="17"/>
  <c r="D46" i="17"/>
  <c r="V45" i="17"/>
  <c r="R45" i="17"/>
  <c r="N45" i="17"/>
  <c r="G45" i="17"/>
  <c r="V44" i="17"/>
  <c r="R44" i="17"/>
  <c r="N44" i="17"/>
  <c r="G44" i="17"/>
  <c r="V42" i="17"/>
  <c r="R42" i="17"/>
  <c r="U41" i="17"/>
  <c r="T41" i="17"/>
  <c r="S41" i="17"/>
  <c r="Q41" i="17"/>
  <c r="P41" i="17"/>
  <c r="O41" i="17"/>
  <c r="V40" i="17"/>
  <c r="R40" i="17"/>
  <c r="V39" i="17"/>
  <c r="R39" i="17"/>
  <c r="W39" i="17" s="1"/>
  <c r="V38" i="17"/>
  <c r="R38" i="17"/>
  <c r="N38" i="17"/>
  <c r="G38" i="17"/>
  <c r="U37" i="17"/>
  <c r="T37" i="17"/>
  <c r="S37" i="17"/>
  <c r="Q37" i="17"/>
  <c r="P37" i="17"/>
  <c r="O37" i="17"/>
  <c r="M37" i="17"/>
  <c r="L37" i="17"/>
  <c r="K37" i="17"/>
  <c r="J37" i="17"/>
  <c r="I37" i="17"/>
  <c r="H37" i="17"/>
  <c r="F37" i="17"/>
  <c r="E37" i="17"/>
  <c r="D37" i="17"/>
  <c r="V36" i="17"/>
  <c r="R36" i="17"/>
  <c r="N36" i="17"/>
  <c r="G36" i="17"/>
  <c r="V35" i="17"/>
  <c r="R35" i="17"/>
  <c r="N35" i="17"/>
  <c r="G35" i="17"/>
  <c r="V34" i="17"/>
  <c r="R34" i="17"/>
  <c r="N34" i="17"/>
  <c r="G34" i="17"/>
  <c r="U33" i="17"/>
  <c r="T33" i="17"/>
  <c r="S33" i="17"/>
  <c r="Q33" i="17"/>
  <c r="P33" i="17"/>
  <c r="O33" i="17"/>
  <c r="M33" i="17"/>
  <c r="L33" i="17"/>
  <c r="K33" i="17"/>
  <c r="J33" i="17"/>
  <c r="I33" i="17"/>
  <c r="H33" i="17"/>
  <c r="F33" i="17"/>
  <c r="E33" i="17"/>
  <c r="D33" i="17"/>
  <c r="V32" i="17"/>
  <c r="R32" i="17"/>
  <c r="N32" i="17"/>
  <c r="G32" i="17"/>
  <c r="V31" i="17"/>
  <c r="R31" i="17"/>
  <c r="N31" i="17"/>
  <c r="G31" i="17"/>
  <c r="V30" i="17"/>
  <c r="R30" i="17"/>
  <c r="W30" i="17" s="1"/>
  <c r="U29" i="17"/>
  <c r="T29" i="17"/>
  <c r="S29" i="17"/>
  <c r="Q29" i="17"/>
  <c r="P29" i="17"/>
  <c r="O29" i="17"/>
  <c r="V28" i="17"/>
  <c r="R28" i="17"/>
  <c r="W28" i="17" s="1"/>
  <c r="V27" i="17"/>
  <c r="R27" i="17"/>
  <c r="V26" i="17"/>
  <c r="R26" i="17"/>
  <c r="U25" i="17"/>
  <c r="T25" i="17"/>
  <c r="S25" i="17"/>
  <c r="Q25" i="17"/>
  <c r="P25" i="17"/>
  <c r="O25" i="17"/>
  <c r="V24" i="17"/>
  <c r="R24" i="17"/>
  <c r="V23" i="17"/>
  <c r="R23" i="17"/>
  <c r="R20" i="17"/>
  <c r="N20" i="17"/>
  <c r="G20" i="17"/>
  <c r="Q19" i="17"/>
  <c r="P19" i="17"/>
  <c r="O19" i="17"/>
  <c r="M19" i="17"/>
  <c r="L19" i="17"/>
  <c r="K19" i="17"/>
  <c r="J19" i="17"/>
  <c r="I19" i="17"/>
  <c r="H19" i="17"/>
  <c r="F19" i="17"/>
  <c r="E19" i="17"/>
  <c r="D19" i="17"/>
  <c r="R18" i="17"/>
  <c r="N18" i="17"/>
  <c r="G18" i="17"/>
  <c r="R17" i="17"/>
  <c r="N17" i="17"/>
  <c r="G17" i="17"/>
  <c r="V16" i="17"/>
  <c r="R16" i="17"/>
  <c r="U15" i="17"/>
  <c r="T15" i="17"/>
  <c r="S15" i="17"/>
  <c r="Q15" i="17"/>
  <c r="P15" i="17"/>
  <c r="O15" i="17"/>
  <c r="V14" i="17"/>
  <c r="R14" i="17"/>
  <c r="V13" i="17"/>
  <c r="R13" i="17"/>
  <c r="W13" i="17" s="1"/>
  <c r="V12" i="17"/>
  <c r="R12" i="17"/>
  <c r="U11" i="17"/>
  <c r="T11" i="17"/>
  <c r="S11" i="17"/>
  <c r="Q11" i="17"/>
  <c r="P11" i="17"/>
  <c r="O11" i="17"/>
  <c r="V10" i="17"/>
  <c r="R10" i="17"/>
  <c r="V9" i="17"/>
  <c r="R9" i="17"/>
  <c r="W9" i="17" s="1"/>
  <c r="V8" i="17"/>
  <c r="R8" i="17"/>
  <c r="U7" i="17"/>
  <c r="T7" i="17"/>
  <c r="S7" i="17"/>
  <c r="Q7" i="17"/>
  <c r="P7" i="17"/>
  <c r="O7" i="17"/>
  <c r="V6" i="17"/>
  <c r="R6" i="17"/>
  <c r="V5" i="17"/>
  <c r="R5" i="17"/>
  <c r="G30" i="15"/>
  <c r="H30" i="15"/>
  <c r="I30" i="15"/>
  <c r="J30" i="15"/>
  <c r="K30" i="15"/>
  <c r="F30" i="15"/>
  <c r="L7" i="15"/>
  <c r="L30" i="15" s="1"/>
  <c r="M7" i="15"/>
  <c r="L8" i="15"/>
  <c r="M8" i="15"/>
  <c r="L9" i="15"/>
  <c r="M9" i="15"/>
  <c r="L10" i="15"/>
  <c r="M10" i="15"/>
  <c r="L11" i="15"/>
  <c r="M11" i="15"/>
  <c r="L12" i="15"/>
  <c r="M12" i="15"/>
  <c r="L13" i="15"/>
  <c r="M13" i="15"/>
  <c r="L14" i="15"/>
  <c r="M14" i="15"/>
  <c r="L15" i="15"/>
  <c r="M15" i="15"/>
  <c r="L16" i="15"/>
  <c r="M16" i="15"/>
  <c r="L17" i="15"/>
  <c r="M17" i="15"/>
  <c r="L18" i="15"/>
  <c r="M18" i="15"/>
  <c r="L19" i="15"/>
  <c r="M19" i="15"/>
  <c r="L20" i="15"/>
  <c r="M20" i="15"/>
  <c r="L21" i="15"/>
  <c r="M21" i="15"/>
  <c r="L22" i="15"/>
  <c r="M22" i="15"/>
  <c r="L23" i="15"/>
  <c r="M23" i="15"/>
  <c r="L24" i="15"/>
  <c r="M24" i="15"/>
  <c r="L25" i="15"/>
  <c r="M25" i="15"/>
  <c r="L26" i="15"/>
  <c r="M26" i="15"/>
  <c r="L27" i="15"/>
  <c r="M27" i="15"/>
  <c r="L28" i="15"/>
  <c r="M28" i="15"/>
  <c r="L29" i="15"/>
  <c r="M29" i="15"/>
  <c r="M6" i="15"/>
  <c r="M30" i="15" s="1"/>
  <c r="L6" i="15"/>
  <c r="F8" i="14"/>
  <c r="G8" i="14"/>
  <c r="H8" i="14"/>
  <c r="I8" i="14"/>
  <c r="J8" i="14"/>
  <c r="K8" i="14"/>
  <c r="E8" i="14"/>
  <c r="K7" i="14"/>
  <c r="L7" i="14"/>
  <c r="L6" i="14"/>
  <c r="L8" i="14" s="1"/>
  <c r="K6" i="14"/>
  <c r="F77" i="13"/>
  <c r="G77" i="13"/>
  <c r="H77" i="13"/>
  <c r="I77" i="13"/>
  <c r="J77" i="13"/>
  <c r="E77" i="13"/>
  <c r="K7" i="13"/>
  <c r="L7" i="13"/>
  <c r="K8" i="13"/>
  <c r="L8" i="13"/>
  <c r="K9" i="13"/>
  <c r="L9" i="13"/>
  <c r="K10" i="13"/>
  <c r="L10" i="13"/>
  <c r="K11" i="13"/>
  <c r="L11" i="13"/>
  <c r="K12" i="13"/>
  <c r="L12" i="13"/>
  <c r="K13" i="13"/>
  <c r="L13" i="13"/>
  <c r="K14" i="13"/>
  <c r="L14" i="13"/>
  <c r="K15" i="13"/>
  <c r="L15" i="13"/>
  <c r="K16" i="13"/>
  <c r="L16" i="13"/>
  <c r="K17" i="13"/>
  <c r="L17" i="13"/>
  <c r="K18" i="13"/>
  <c r="L18" i="13"/>
  <c r="K19" i="13"/>
  <c r="L19" i="13"/>
  <c r="K20" i="13"/>
  <c r="L20" i="13"/>
  <c r="K21" i="13"/>
  <c r="L21" i="13"/>
  <c r="K22" i="13"/>
  <c r="L22" i="13"/>
  <c r="K23" i="13"/>
  <c r="L23" i="13"/>
  <c r="K24" i="13"/>
  <c r="L24" i="13"/>
  <c r="K25" i="13"/>
  <c r="L25" i="13"/>
  <c r="K26" i="13"/>
  <c r="L26" i="13"/>
  <c r="K27" i="13"/>
  <c r="L27" i="13"/>
  <c r="K28" i="13"/>
  <c r="L28" i="13"/>
  <c r="K29" i="13"/>
  <c r="L29" i="13"/>
  <c r="K30" i="13"/>
  <c r="L30" i="13"/>
  <c r="K31" i="13"/>
  <c r="L31" i="13"/>
  <c r="K32" i="13"/>
  <c r="L32" i="13"/>
  <c r="K33" i="13"/>
  <c r="L33" i="13"/>
  <c r="K34" i="13"/>
  <c r="L34" i="13"/>
  <c r="K35" i="13"/>
  <c r="L35" i="13"/>
  <c r="K36" i="13"/>
  <c r="L36" i="13"/>
  <c r="K37" i="13"/>
  <c r="L37" i="13"/>
  <c r="K38" i="13"/>
  <c r="L38" i="13"/>
  <c r="K39" i="13"/>
  <c r="L39" i="13"/>
  <c r="K40" i="13"/>
  <c r="L40" i="13"/>
  <c r="K41" i="13"/>
  <c r="L41" i="13"/>
  <c r="K42" i="13"/>
  <c r="L42" i="13"/>
  <c r="K43" i="13"/>
  <c r="L43" i="13"/>
  <c r="K44" i="13"/>
  <c r="L44" i="13"/>
  <c r="K45" i="13"/>
  <c r="L45" i="13"/>
  <c r="K46" i="13"/>
  <c r="L46" i="13"/>
  <c r="K47" i="13"/>
  <c r="L47" i="13"/>
  <c r="K48" i="13"/>
  <c r="L48" i="13"/>
  <c r="K49" i="13"/>
  <c r="L49" i="13"/>
  <c r="K50" i="13"/>
  <c r="L50" i="13"/>
  <c r="K51" i="13"/>
  <c r="L51" i="13"/>
  <c r="K52" i="13"/>
  <c r="L52" i="13"/>
  <c r="K53" i="13"/>
  <c r="L53" i="13"/>
  <c r="K54" i="13"/>
  <c r="L54" i="13"/>
  <c r="K55" i="13"/>
  <c r="L55" i="13"/>
  <c r="K56" i="13"/>
  <c r="L56" i="13"/>
  <c r="K57" i="13"/>
  <c r="L57" i="13"/>
  <c r="K58" i="13"/>
  <c r="L58" i="13"/>
  <c r="K59" i="13"/>
  <c r="L59" i="13"/>
  <c r="K60" i="13"/>
  <c r="L60" i="13"/>
  <c r="K61" i="13"/>
  <c r="L61" i="13"/>
  <c r="K62" i="13"/>
  <c r="L62" i="13"/>
  <c r="K63" i="13"/>
  <c r="L63" i="13"/>
  <c r="K64" i="13"/>
  <c r="L64" i="13"/>
  <c r="K65" i="13"/>
  <c r="L65" i="13"/>
  <c r="K66" i="13"/>
  <c r="L66" i="13"/>
  <c r="K67" i="13"/>
  <c r="L67" i="13"/>
  <c r="K68" i="13"/>
  <c r="L68" i="13"/>
  <c r="K69" i="13"/>
  <c r="L69" i="13"/>
  <c r="K70" i="13"/>
  <c r="L70" i="13"/>
  <c r="K71" i="13"/>
  <c r="L71" i="13"/>
  <c r="K72" i="13"/>
  <c r="L72" i="13"/>
  <c r="K73" i="13"/>
  <c r="L73" i="13"/>
  <c r="K74" i="13"/>
  <c r="L74" i="13"/>
  <c r="K75" i="13"/>
  <c r="L75" i="13"/>
  <c r="K76" i="13"/>
  <c r="L76" i="13"/>
  <c r="L6" i="13"/>
  <c r="L77" i="13" s="1"/>
  <c r="K6" i="13"/>
  <c r="K77" i="13" s="1"/>
  <c r="F50" i="12"/>
  <c r="G50" i="12"/>
  <c r="H50" i="12"/>
  <c r="I50" i="12"/>
  <c r="J50" i="12"/>
  <c r="K50" i="12"/>
  <c r="E50" i="12"/>
  <c r="K7" i="12"/>
  <c r="L7" i="12"/>
  <c r="K8" i="12"/>
  <c r="L8" i="12"/>
  <c r="K9" i="12"/>
  <c r="L9" i="12"/>
  <c r="K10" i="12"/>
  <c r="L10" i="12"/>
  <c r="K11" i="12"/>
  <c r="L11" i="12"/>
  <c r="K12" i="12"/>
  <c r="L12" i="12"/>
  <c r="K13" i="12"/>
  <c r="L13" i="12"/>
  <c r="K14" i="12"/>
  <c r="L14" i="12"/>
  <c r="K15" i="12"/>
  <c r="L15" i="12"/>
  <c r="K16" i="12"/>
  <c r="L16" i="12"/>
  <c r="K17" i="12"/>
  <c r="L17" i="12"/>
  <c r="K18" i="12"/>
  <c r="L18" i="12"/>
  <c r="K19" i="12"/>
  <c r="L19" i="12"/>
  <c r="K20" i="12"/>
  <c r="L20" i="12"/>
  <c r="K21" i="12"/>
  <c r="L21" i="12"/>
  <c r="K22" i="12"/>
  <c r="L22" i="12"/>
  <c r="K23" i="12"/>
  <c r="L23" i="12"/>
  <c r="K24" i="12"/>
  <c r="L24" i="12"/>
  <c r="K25" i="12"/>
  <c r="L25" i="12"/>
  <c r="K26" i="12"/>
  <c r="L26" i="12"/>
  <c r="K27" i="12"/>
  <c r="L27" i="12"/>
  <c r="K28" i="12"/>
  <c r="L28" i="12"/>
  <c r="K29" i="12"/>
  <c r="L29" i="12"/>
  <c r="K30" i="12"/>
  <c r="L30" i="12"/>
  <c r="K31" i="12"/>
  <c r="L31" i="12"/>
  <c r="K32" i="12"/>
  <c r="L32" i="12"/>
  <c r="K33" i="12"/>
  <c r="L33" i="12"/>
  <c r="K34" i="12"/>
  <c r="L34" i="12"/>
  <c r="K35" i="12"/>
  <c r="L35" i="12"/>
  <c r="K36" i="12"/>
  <c r="L36" i="12"/>
  <c r="K37" i="12"/>
  <c r="L37" i="12"/>
  <c r="K38" i="12"/>
  <c r="L38" i="12"/>
  <c r="K39" i="12"/>
  <c r="L39" i="12"/>
  <c r="K40" i="12"/>
  <c r="L40" i="12"/>
  <c r="K41" i="12"/>
  <c r="L41" i="12"/>
  <c r="K42" i="12"/>
  <c r="L42" i="12"/>
  <c r="K43" i="12"/>
  <c r="L43" i="12"/>
  <c r="K44" i="12"/>
  <c r="L44" i="12"/>
  <c r="K45" i="12"/>
  <c r="L45" i="12"/>
  <c r="K46" i="12"/>
  <c r="L46" i="12"/>
  <c r="K47" i="12"/>
  <c r="L47" i="12"/>
  <c r="K48" i="12"/>
  <c r="L48" i="12"/>
  <c r="K49" i="12"/>
  <c r="L49" i="12"/>
  <c r="L6" i="12"/>
  <c r="L50" i="12" s="1"/>
  <c r="K6" i="12"/>
  <c r="G75" i="17" l="1"/>
  <c r="V33" i="17"/>
  <c r="V46" i="17"/>
  <c r="W96" i="17"/>
  <c r="R11" i="17"/>
  <c r="G88" i="17"/>
  <c r="W6" i="17"/>
  <c r="W8" i="17"/>
  <c r="W23" i="17"/>
  <c r="W27" i="17"/>
  <c r="W87" i="17"/>
  <c r="W86" i="17"/>
  <c r="W89" i="17"/>
  <c r="W61" i="17"/>
  <c r="W63" i="17"/>
  <c r="W60" i="17"/>
  <c r="R41" i="17"/>
  <c r="V67" i="17"/>
  <c r="G92" i="17"/>
  <c r="W92" i="17" s="1"/>
  <c r="V29" i="17"/>
  <c r="G37" i="17"/>
  <c r="V37" i="17"/>
  <c r="G50" i="17"/>
  <c r="W50" i="17" s="1"/>
  <c r="N67" i="17"/>
  <c r="R67" i="17"/>
  <c r="R79" i="17"/>
  <c r="W103" i="17"/>
  <c r="V7" i="17"/>
  <c r="N33" i="17"/>
  <c r="R33" i="17"/>
  <c r="V41" i="17"/>
  <c r="R46" i="17"/>
  <c r="V62" i="17"/>
  <c r="W77" i="17"/>
  <c r="W95" i="17"/>
  <c r="W38" i="17"/>
  <c r="N108" i="17"/>
  <c r="W24" i="17"/>
  <c r="W26" i="17"/>
  <c r="W35" i="17"/>
  <c r="W36" i="17"/>
  <c r="W52" i="17"/>
  <c r="W76" i="17"/>
  <c r="W14" i="17"/>
  <c r="W16" i="17"/>
  <c r="W53" i="17"/>
  <c r="W74" i="17"/>
  <c r="U109" i="17"/>
  <c r="W12" i="17"/>
  <c r="N19" i="17"/>
  <c r="W44" i="17"/>
  <c r="W57" i="17"/>
  <c r="G67" i="17"/>
  <c r="R71" i="17"/>
  <c r="W80" i="17"/>
  <c r="W84" i="17"/>
  <c r="R7" i="17"/>
  <c r="V15" i="17"/>
  <c r="G19" i="17"/>
  <c r="V25" i="17"/>
  <c r="R29" i="17"/>
  <c r="R37" i="17"/>
  <c r="N46" i="17"/>
  <c r="W47" i="17"/>
  <c r="G54" i="17"/>
  <c r="V58" i="17"/>
  <c r="R62" i="17"/>
  <c r="G71" i="17"/>
  <c r="N71" i="17"/>
  <c r="W72" i="17"/>
  <c r="W73" i="17"/>
  <c r="W82" i="17"/>
  <c r="G83" i="17"/>
  <c r="V83" i="17"/>
  <c r="V88" i="17"/>
  <c r="W94" i="17"/>
  <c r="E109" i="17"/>
  <c r="R107" i="17"/>
  <c r="W10" i="17"/>
  <c r="G33" i="17"/>
  <c r="N54" i="17"/>
  <c r="W56" i="17"/>
  <c r="W78" i="17"/>
  <c r="N104" i="17"/>
  <c r="W5" i="17"/>
  <c r="V11" i="17"/>
  <c r="R15" i="17"/>
  <c r="N110" i="17"/>
  <c r="R25" i="17"/>
  <c r="W31" i="17"/>
  <c r="W32" i="17"/>
  <c r="W40" i="17"/>
  <c r="W42" i="17"/>
  <c r="G46" i="17"/>
  <c r="W55" i="17"/>
  <c r="R58" i="17"/>
  <c r="W65" i="17"/>
  <c r="W70" i="17"/>
  <c r="V79" i="17"/>
  <c r="W79" i="17" s="1"/>
  <c r="T109" i="17"/>
  <c r="R88" i="17"/>
  <c r="W97" i="17"/>
  <c r="W99" i="17"/>
  <c r="W101" i="17"/>
  <c r="N15" i="19"/>
  <c r="N102" i="19"/>
  <c r="N122" i="19"/>
  <c r="N67" i="19"/>
  <c r="H124" i="19"/>
  <c r="K124" i="19"/>
  <c r="N81" i="19"/>
  <c r="N66" i="19"/>
  <c r="N17" i="19"/>
  <c r="N9" i="19"/>
  <c r="N109" i="19"/>
  <c r="N99" i="19"/>
  <c r="N112" i="19"/>
  <c r="N47" i="19"/>
  <c r="N42" i="19"/>
  <c r="N26" i="19"/>
  <c r="N36" i="19"/>
  <c r="N38" i="19"/>
  <c r="N48" i="19"/>
  <c r="N34" i="19"/>
  <c r="N33" i="19"/>
  <c r="N28" i="19"/>
  <c r="N80" i="19"/>
  <c r="N78" i="19"/>
  <c r="N61" i="19"/>
  <c r="N85" i="19"/>
  <c r="N62" i="19"/>
  <c r="N92" i="19"/>
  <c r="N86" i="19"/>
  <c r="N88" i="19"/>
  <c r="N43" i="19"/>
  <c r="N27" i="19"/>
  <c r="N79" i="19"/>
  <c r="N89" i="19"/>
  <c r="N18" i="19"/>
  <c r="N22" i="19"/>
  <c r="N20" i="19"/>
  <c r="N54" i="19"/>
  <c r="N51" i="19"/>
  <c r="N52" i="19"/>
  <c r="N95" i="19"/>
  <c r="N104" i="19"/>
  <c r="N103" i="19"/>
  <c r="N97" i="19"/>
  <c r="N13" i="19"/>
  <c r="N100" i="19"/>
  <c r="N120" i="19"/>
  <c r="N113" i="19"/>
  <c r="N24" i="19"/>
  <c r="N44" i="19"/>
  <c r="N46" i="19"/>
  <c r="N31" i="19"/>
  <c r="N91" i="19"/>
  <c r="N73" i="19"/>
  <c r="N77" i="19"/>
  <c r="N83" i="19"/>
  <c r="N10" i="19"/>
  <c r="N12" i="19"/>
  <c r="N55" i="19"/>
  <c r="N50" i="19"/>
  <c r="N56" i="19"/>
  <c r="N110" i="19"/>
  <c r="N98" i="19"/>
  <c r="N119" i="19"/>
  <c r="N121" i="19"/>
  <c r="N116" i="19"/>
  <c r="N35" i="19"/>
  <c r="N64" i="19"/>
  <c r="N63" i="19"/>
  <c r="N69" i="19"/>
  <c r="N71" i="19"/>
  <c r="N93" i="19"/>
  <c r="N8" i="19"/>
  <c r="N59" i="19"/>
  <c r="N57" i="19"/>
  <c r="N106" i="19"/>
  <c r="N96" i="19"/>
  <c r="N114" i="19"/>
  <c r="N41" i="19"/>
  <c r="N25" i="19"/>
  <c r="N40" i="19"/>
  <c r="N45" i="19"/>
  <c r="N30" i="19"/>
  <c r="N32" i="19"/>
  <c r="N65" i="19"/>
  <c r="N74" i="19"/>
  <c r="N82" i="19"/>
  <c r="N84" i="19"/>
  <c r="N68" i="19"/>
  <c r="N70" i="19"/>
  <c r="N16" i="19"/>
  <c r="N14" i="19"/>
  <c r="N19" i="19"/>
  <c r="N49" i="19"/>
  <c r="N58" i="19"/>
  <c r="N108" i="19"/>
  <c r="N107" i="19"/>
  <c r="N101" i="19"/>
  <c r="N118" i="19"/>
  <c r="N115" i="19"/>
  <c r="N23" i="19"/>
  <c r="N37" i="19"/>
  <c r="N29" i="19"/>
  <c r="N39" i="19"/>
  <c r="N90" i="19"/>
  <c r="N76" i="19"/>
  <c r="N75" i="19"/>
  <c r="N87" i="19"/>
  <c r="N72" i="19"/>
  <c r="N7" i="19"/>
  <c r="N11" i="19"/>
  <c r="N21" i="19"/>
  <c r="N53" i="19"/>
  <c r="N60" i="19"/>
  <c r="N94" i="19"/>
  <c r="N105" i="19"/>
  <c r="N111" i="19"/>
  <c r="N123" i="19"/>
  <c r="N117" i="19"/>
  <c r="P109" i="17"/>
  <c r="V110" i="17"/>
  <c r="L109" i="17"/>
  <c r="J109" i="17"/>
  <c r="G110" i="17"/>
  <c r="W20" i="17"/>
  <c r="W34" i="17"/>
  <c r="W59" i="17"/>
  <c r="W81" i="17"/>
  <c r="I109" i="17"/>
  <c r="M109" i="17"/>
  <c r="O109" i="17"/>
  <c r="R100" i="17"/>
  <c r="F109" i="17"/>
  <c r="G104" i="17"/>
  <c r="K109" i="17"/>
  <c r="G107" i="17"/>
  <c r="W17" i="17"/>
  <c r="N107" i="17"/>
  <c r="N58" i="17"/>
  <c r="W66" i="17"/>
  <c r="N75" i="17"/>
  <c r="W75" i="17" s="1"/>
  <c r="H109" i="17"/>
  <c r="N83" i="17"/>
  <c r="Q109" i="17"/>
  <c r="G108" i="17"/>
  <c r="W18" i="17"/>
  <c r="R19" i="17"/>
  <c r="N37" i="17"/>
  <c r="W45" i="17"/>
  <c r="W68" i="17"/>
  <c r="W69" i="17"/>
  <c r="R83" i="17"/>
  <c r="S109" i="17"/>
  <c r="V108" i="17" s="1"/>
  <c r="G100" i="17"/>
  <c r="D109" i="17"/>
  <c r="V107" i="17"/>
  <c r="R108" i="17"/>
  <c r="R110" i="17"/>
  <c r="W11" i="17" l="1"/>
  <c r="W104" i="17"/>
  <c r="W88" i="17"/>
  <c r="W41" i="17"/>
  <c r="W46" i="17"/>
  <c r="W29" i="17"/>
  <c r="W7" i="17"/>
  <c r="W58" i="17"/>
  <c r="W67" i="17"/>
  <c r="R109" i="17"/>
  <c r="W83" i="17"/>
  <c r="W15" i="17"/>
  <c r="W25" i="17"/>
  <c r="N109" i="17"/>
  <c r="W62" i="17"/>
  <c r="W37" i="17"/>
  <c r="W33" i="17"/>
  <c r="W71" i="17"/>
  <c r="W54" i="17"/>
  <c r="W19" i="17"/>
  <c r="G109" i="17"/>
  <c r="W107" i="17"/>
  <c r="W110" i="17"/>
  <c r="V109" i="17"/>
  <c r="W108" i="17"/>
  <c r="N124" i="19"/>
  <c r="W100" i="17"/>
  <c r="W109" i="17" l="1"/>
  <c r="L5" i="10"/>
  <c r="D26" i="10"/>
  <c r="F26" i="10"/>
  <c r="G26" i="10"/>
  <c r="H26" i="10"/>
  <c r="I26" i="10"/>
  <c r="J26" i="10"/>
  <c r="K26" i="10"/>
  <c r="M26" i="10"/>
  <c r="N26" i="10"/>
  <c r="O26" i="10"/>
  <c r="C26" i="10"/>
  <c r="L21" i="10"/>
  <c r="L25" i="10"/>
  <c r="E25" i="10"/>
  <c r="P20" i="10"/>
  <c r="P21" i="10"/>
  <c r="P25" i="10"/>
  <c r="P19" i="10"/>
  <c r="L19" i="10"/>
  <c r="P18" i="10"/>
  <c r="L18" i="10"/>
  <c r="P17" i="10"/>
  <c r="L17" i="10"/>
  <c r="P16" i="10"/>
  <c r="L16" i="10"/>
  <c r="P15" i="10"/>
  <c r="L15" i="10"/>
  <c r="L14" i="10"/>
  <c r="E14" i="10"/>
  <c r="L13" i="10"/>
  <c r="L12" i="10"/>
  <c r="E12" i="10"/>
  <c r="L11" i="10"/>
  <c r="E11" i="10"/>
  <c r="L10" i="10"/>
  <c r="E10" i="10"/>
  <c r="L9" i="10"/>
  <c r="E9" i="10"/>
  <c r="L8" i="10"/>
  <c r="E8" i="10"/>
  <c r="E7" i="10"/>
  <c r="P6" i="10"/>
  <c r="P5" i="10"/>
  <c r="E5" i="10"/>
  <c r="P26" i="10" l="1"/>
  <c r="L26" i="10"/>
  <c r="E26" i="10"/>
  <c r="Q25" i="10"/>
  <c r="Q21" i="10"/>
  <c r="Q20" i="10"/>
  <c r="Q5" i="10"/>
  <c r="Q9" i="10"/>
  <c r="Q13" i="10"/>
  <c r="Q17" i="10"/>
  <c r="Q8" i="10"/>
  <c r="Q12" i="10"/>
  <c r="Q7" i="10"/>
  <c r="Q11" i="10"/>
  <c r="Q15" i="10"/>
  <c r="Q19" i="10"/>
  <c r="Q16" i="10"/>
  <c r="Q6" i="10"/>
  <c r="Q10" i="10"/>
  <c r="Q14" i="10"/>
  <c r="Q18" i="10"/>
  <c r="O17" i="11"/>
  <c r="N17" i="11"/>
  <c r="M17" i="11"/>
  <c r="K17" i="11"/>
  <c r="J17" i="11"/>
  <c r="I17" i="11"/>
  <c r="H17" i="11"/>
  <c r="G17" i="11"/>
  <c r="F17" i="11"/>
  <c r="D17" i="11"/>
  <c r="C17" i="11"/>
  <c r="P16" i="11"/>
  <c r="Q16" i="11" s="1"/>
  <c r="L16" i="11"/>
  <c r="E16" i="11"/>
  <c r="P15" i="11"/>
  <c r="L15" i="11"/>
  <c r="E15" i="11"/>
  <c r="P14" i="11"/>
  <c r="L14" i="11"/>
  <c r="E14" i="11"/>
  <c r="P13" i="11"/>
  <c r="L13" i="11"/>
  <c r="E13" i="11"/>
  <c r="P12" i="11"/>
  <c r="Q12" i="11" s="1"/>
  <c r="L12" i="11"/>
  <c r="E12" i="11"/>
  <c r="P11" i="11"/>
  <c r="L11" i="11"/>
  <c r="E11" i="11"/>
  <c r="P10" i="11"/>
  <c r="L10" i="11"/>
  <c r="E10" i="11"/>
  <c r="P9" i="11"/>
  <c r="L9" i="11"/>
  <c r="E9" i="11"/>
  <c r="P8" i="11"/>
  <c r="Q8" i="11" s="1"/>
  <c r="L8" i="11"/>
  <c r="E8" i="11"/>
  <c r="P7" i="11"/>
  <c r="L7" i="11"/>
  <c r="L17" i="11" s="1"/>
  <c r="E7" i="11"/>
  <c r="Q8" i="9"/>
  <c r="Q9" i="9"/>
  <c r="Q16" i="9"/>
  <c r="P8" i="9"/>
  <c r="P9" i="9"/>
  <c r="P10" i="9"/>
  <c r="P11" i="9"/>
  <c r="P12" i="9"/>
  <c r="P13" i="9"/>
  <c r="P14" i="9"/>
  <c r="P15" i="9"/>
  <c r="P16" i="9"/>
  <c r="P7" i="9"/>
  <c r="Q7" i="9" s="1"/>
  <c r="L8" i="9"/>
  <c r="L9" i="9"/>
  <c r="L10" i="9"/>
  <c r="Q10" i="9" s="1"/>
  <c r="L11" i="9"/>
  <c r="Q11" i="9" s="1"/>
  <c r="L12" i="9"/>
  <c r="L13" i="9"/>
  <c r="L14" i="9"/>
  <c r="L15" i="9"/>
  <c r="L16" i="9"/>
  <c r="L7" i="9"/>
  <c r="E8" i="9"/>
  <c r="E9" i="9"/>
  <c r="E10" i="9"/>
  <c r="E11" i="9"/>
  <c r="E12" i="9"/>
  <c r="Q12" i="9" s="1"/>
  <c r="E13" i="9"/>
  <c r="E14" i="9"/>
  <c r="E15" i="9"/>
  <c r="E16" i="9"/>
  <c r="E7" i="9"/>
  <c r="D17" i="9"/>
  <c r="F17" i="9"/>
  <c r="G17" i="9"/>
  <c r="H17" i="9"/>
  <c r="I17" i="9"/>
  <c r="J17" i="9"/>
  <c r="K17" i="9"/>
  <c r="M17" i="9"/>
  <c r="N17" i="9"/>
  <c r="O17" i="9"/>
  <c r="C17" i="9"/>
  <c r="C19" i="7"/>
  <c r="E19" i="7"/>
  <c r="F19" i="7"/>
  <c r="G19" i="7"/>
  <c r="H19" i="7"/>
  <c r="I19" i="7"/>
  <c r="J19" i="7"/>
  <c r="L19" i="7"/>
  <c r="M19" i="7"/>
  <c r="N19" i="7"/>
  <c r="B19" i="7"/>
  <c r="O8" i="7"/>
  <c r="O9" i="7"/>
  <c r="O10" i="7"/>
  <c r="O11" i="7"/>
  <c r="O12" i="7"/>
  <c r="O13" i="7"/>
  <c r="O14" i="7"/>
  <c r="O15" i="7"/>
  <c r="O16" i="7"/>
  <c r="O17" i="7"/>
  <c r="O18" i="7"/>
  <c r="O7" i="7"/>
  <c r="K8" i="7"/>
  <c r="K9" i="7"/>
  <c r="K10" i="7"/>
  <c r="P10" i="7" s="1"/>
  <c r="K11" i="7"/>
  <c r="P11" i="7" s="1"/>
  <c r="K12" i="7"/>
  <c r="P12" i="7" s="1"/>
  <c r="K13" i="7"/>
  <c r="P13" i="7" s="1"/>
  <c r="K14" i="7"/>
  <c r="P14" i="7" s="1"/>
  <c r="K15" i="7"/>
  <c r="K16" i="7"/>
  <c r="K17" i="7"/>
  <c r="K18" i="7"/>
  <c r="P18" i="7" s="1"/>
  <c r="K7" i="7"/>
  <c r="D8" i="7"/>
  <c r="D9" i="7"/>
  <c r="D10" i="7"/>
  <c r="D11" i="7"/>
  <c r="D12" i="7"/>
  <c r="D13" i="7"/>
  <c r="D14" i="7"/>
  <c r="D15" i="7"/>
  <c r="P15" i="7" s="1"/>
  <c r="D16" i="7"/>
  <c r="D17" i="7"/>
  <c r="D18" i="7"/>
  <c r="D7" i="7"/>
  <c r="P8" i="7"/>
  <c r="P9" i="7"/>
  <c r="P17" i="7"/>
  <c r="D20" i="8"/>
  <c r="C22" i="8"/>
  <c r="E22" i="8"/>
  <c r="F22" i="8"/>
  <c r="G22" i="8"/>
  <c r="H22" i="8"/>
  <c r="I22" i="8"/>
  <c r="J22" i="8"/>
  <c r="L22" i="8"/>
  <c r="M22" i="8"/>
  <c r="N22" i="8"/>
  <c r="P15" i="8"/>
  <c r="P17" i="8"/>
  <c r="P18" i="8"/>
  <c r="O8" i="8"/>
  <c r="O9" i="8"/>
  <c r="P9" i="8" s="1"/>
  <c r="O10" i="8"/>
  <c r="O11" i="8"/>
  <c r="O12" i="8"/>
  <c r="O13" i="8"/>
  <c r="O14" i="8"/>
  <c r="O15" i="8"/>
  <c r="O16" i="8"/>
  <c r="P16" i="8" s="1"/>
  <c r="O17" i="8"/>
  <c r="O18" i="8"/>
  <c r="O19" i="8"/>
  <c r="O20" i="8"/>
  <c r="O21" i="8"/>
  <c r="P21" i="8" s="1"/>
  <c r="O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7" i="8"/>
  <c r="D8" i="8"/>
  <c r="D9" i="8"/>
  <c r="D10" i="8"/>
  <c r="D11" i="8"/>
  <c r="D12" i="8"/>
  <c r="D13" i="8"/>
  <c r="D14" i="8"/>
  <c r="D15" i="8"/>
  <c r="D16" i="8"/>
  <c r="D17" i="8"/>
  <c r="D18" i="8"/>
  <c r="D19" i="8"/>
  <c r="D21" i="8"/>
  <c r="D7" i="8"/>
  <c r="Q26" i="10" l="1"/>
  <c r="P17" i="9"/>
  <c r="Q14" i="9"/>
  <c r="Q15" i="9"/>
  <c r="Q13" i="9"/>
  <c r="E17" i="9"/>
  <c r="P17" i="11"/>
  <c r="Q11" i="11"/>
  <c r="Q15" i="11"/>
  <c r="Q10" i="11"/>
  <c r="Q14" i="11"/>
  <c r="E17" i="11"/>
  <c r="Q9" i="11"/>
  <c r="Q13" i="11"/>
  <c r="Q7" i="11"/>
  <c r="O19" i="7"/>
  <c r="P7" i="7"/>
  <c r="P16" i="7"/>
  <c r="K19" i="7"/>
  <c r="D19" i="7"/>
  <c r="L17" i="9"/>
  <c r="P14" i="8"/>
  <c r="O22" i="8"/>
  <c r="P11" i="8"/>
  <c r="P12" i="8"/>
  <c r="P13" i="8"/>
  <c r="P20" i="8"/>
  <c r="P19" i="8"/>
  <c r="P10" i="8"/>
  <c r="K22" i="8"/>
  <c r="P8" i="8"/>
  <c r="B22" i="8"/>
  <c r="D22" i="8"/>
  <c r="P7" i="8"/>
  <c r="I7" i="5"/>
  <c r="I8" i="5"/>
  <c r="H9" i="5"/>
  <c r="G9" i="5"/>
  <c r="F9" i="5"/>
  <c r="E9" i="5"/>
  <c r="D9" i="5"/>
  <c r="C9" i="5"/>
  <c r="I6" i="5"/>
  <c r="H8" i="4"/>
  <c r="G8" i="4"/>
  <c r="F8" i="4"/>
  <c r="E8" i="4"/>
  <c r="D8" i="4"/>
  <c r="C8" i="4"/>
  <c r="I7" i="4"/>
  <c r="I6" i="4"/>
  <c r="D20" i="2"/>
  <c r="F20" i="2"/>
  <c r="C20" i="2"/>
  <c r="E18" i="2"/>
  <c r="E19" i="2"/>
  <c r="E17" i="2"/>
  <c r="D16" i="2"/>
  <c r="F16" i="2"/>
  <c r="C16" i="2"/>
  <c r="E11" i="2"/>
  <c r="E12" i="2"/>
  <c r="E13" i="2"/>
  <c r="E14" i="2"/>
  <c r="E15" i="2"/>
  <c r="E10" i="2"/>
  <c r="E8" i="2"/>
  <c r="E7" i="2"/>
  <c r="D9" i="2"/>
  <c r="F9" i="2"/>
  <c r="C9" i="2"/>
  <c r="I8" i="3"/>
  <c r="I9" i="3"/>
  <c r="I10" i="3"/>
  <c r="I11" i="3"/>
  <c r="I7" i="3"/>
  <c r="D12" i="3"/>
  <c r="E12" i="3"/>
  <c r="F12" i="3"/>
  <c r="G12" i="3"/>
  <c r="H12" i="3"/>
  <c r="C12" i="3"/>
  <c r="E9" i="2" l="1"/>
  <c r="I12" i="3"/>
  <c r="E20" i="2"/>
  <c r="E16" i="2"/>
  <c r="F21" i="2"/>
  <c r="D21" i="2"/>
  <c r="Q17" i="11"/>
  <c r="P19" i="7"/>
  <c r="Q17" i="9"/>
  <c r="P22" i="8"/>
  <c r="I9" i="5"/>
  <c r="I8" i="4"/>
  <c r="E21" i="2" l="1"/>
</calcChain>
</file>

<file path=xl/sharedStrings.xml><?xml version="1.0" encoding="utf-8"?>
<sst xmlns="http://schemas.openxmlformats.org/spreadsheetml/2006/main" count="3122" uniqueCount="1093">
  <si>
    <t>ตารางที่ 1</t>
  </si>
  <si>
    <t>ตารางที่ 2</t>
  </si>
  <si>
    <t>ตารางที่ 3</t>
  </si>
  <si>
    <t>ตารางที่ 4</t>
  </si>
  <si>
    <t>ตารางที่ 5</t>
  </si>
  <si>
    <t>ตารางที่ 6</t>
  </si>
  <si>
    <t>ตารางที่ 7</t>
  </si>
  <si>
    <t>ตารางที่ 8</t>
  </si>
  <si>
    <t>ตารางที่ 9</t>
  </si>
  <si>
    <t>ตารางที่ 10</t>
  </si>
  <si>
    <t>ตารางที่ 11</t>
  </si>
  <si>
    <t>ตารางที่ 12</t>
  </si>
  <si>
    <t>ตารางที่ 13</t>
  </si>
  <si>
    <t>ตารางที่ 14</t>
  </si>
  <si>
    <t>ตารางที่ 15</t>
  </si>
  <si>
    <t>จำนวนนักเรียนจำแนกรายชั้น เพศ และห้องเรียน</t>
  </si>
  <si>
    <t>จำนวนนักเรียนพิการเรียนร่วม</t>
  </si>
  <si>
    <t>จำนวนนักเรียนด้อยโอกาส</t>
  </si>
  <si>
    <t>รวม</t>
  </si>
  <si>
    <t>ป.1</t>
  </si>
  <si>
    <t>ป.2</t>
  </si>
  <si>
    <t>ป.3</t>
  </si>
  <si>
    <t>ป.4</t>
  </si>
  <si>
    <t>ป.5</t>
  </si>
  <si>
    <t>ป.6</t>
  </si>
  <si>
    <t>ม.1</t>
  </si>
  <si>
    <t>ม.2</t>
  </si>
  <si>
    <t>ม.3</t>
  </si>
  <si>
    <t>ชาย</t>
  </si>
  <si>
    <t>หญิง</t>
  </si>
  <si>
    <t xml:space="preserve"> หมายเหตุ   โรงเรียนสังกัด สพฐ.</t>
  </si>
  <si>
    <t>ชั้น</t>
  </si>
  <si>
    <t>จำนวนนักเรียน</t>
  </si>
  <si>
    <t>ห้องเรียน</t>
  </si>
  <si>
    <t>อนุบาล 1</t>
  </si>
  <si>
    <t>อนุบาล 2</t>
  </si>
  <si>
    <t>รวมอนุบาล</t>
  </si>
  <si>
    <t>ประถมศึกษาปีที่ 1</t>
  </si>
  <si>
    <t>ประถมศึกษาปีที่ 2</t>
  </si>
  <si>
    <t>ประถมศึกษาปีที่ 3</t>
  </si>
  <si>
    <t>ประถมศึกษาปีที่ 4</t>
  </si>
  <si>
    <t>ประถมศึกษาปีที่ 5</t>
  </si>
  <si>
    <t>ประถมศึกษาปีที่ 6</t>
  </si>
  <si>
    <t>รวมประถมศึกษา</t>
  </si>
  <si>
    <t>มัธยมศึกษาปีที่ 1</t>
  </si>
  <si>
    <t>มัธยมศึกษาปีที่ 2</t>
  </si>
  <si>
    <t>มัธยมศึกษาปีที่ 3</t>
  </si>
  <si>
    <t>รวมมัธยมศึกษาตอนต้น</t>
  </si>
  <si>
    <t>สังกัด</t>
  </si>
  <si>
    <t>อาชีวะศึกษา</t>
  </si>
  <si>
    <t>กงหรา</t>
  </si>
  <si>
    <t>เขาชัยสน</t>
  </si>
  <si>
    <t>ตะโหมด</t>
  </si>
  <si>
    <t>ปากพะยูน</t>
  </si>
  <si>
    <t>ป่าบอน</t>
  </si>
  <si>
    <t>บางแก้ว</t>
  </si>
  <si>
    <t>สพป.พัทลุง เขต 2</t>
  </si>
  <si>
    <t>สพม.12</t>
  </si>
  <si>
    <t>สถานศึกษาเอกชน</t>
  </si>
  <si>
    <t>องค์กรปกครองส่วนท้องถิ่น</t>
  </si>
  <si>
    <t>เขตบริการสำนักงานเขตพื้นที่การศึกษาประถมศึกษาพัทลุง เขต 2</t>
  </si>
  <si>
    <t>ที่</t>
  </si>
  <si>
    <t>ขยายโอกาส</t>
  </si>
  <si>
    <t xml:space="preserve"> หมายเหตุ     โรงเรียนสังกัด สพฐ.</t>
  </si>
  <si>
    <t>ประเภทโรงเรียน</t>
  </si>
  <si>
    <t>ขนาดเล็ก (1-120 คน)</t>
  </si>
  <si>
    <t>ขนาดกลาง (121-600)</t>
  </si>
  <si>
    <t>ขนาดใหญ่ (601-1,500)</t>
  </si>
  <si>
    <t>จำนวนโรงเรียนตามขนาด จำแนกรายอำเภอ</t>
  </si>
  <si>
    <t>จำนวนโรงเรียนตามประเภท จำแนกรายอำเภอ</t>
  </si>
  <si>
    <t>จำนวนโรงเรียนตามสังกัด จำแนกรายอำเภอ</t>
  </si>
  <si>
    <t>ข้อมูลโรงเรียนในสังกัด</t>
  </si>
  <si>
    <t>ชื่อโรงเรียน</t>
  </si>
  <si>
    <t>ที่ตั้ง</t>
  </si>
  <si>
    <t>โทรศัพท์</t>
  </si>
  <si>
    <t>ผู้บริหาร</t>
  </si>
  <si>
    <t>*จำนวนครู</t>
  </si>
  <si>
    <t>ก่อนประถม</t>
  </si>
  <si>
    <t>ประถม</t>
  </si>
  <si>
    <t>ม.ต้น</t>
  </si>
  <si>
    <t>นร.</t>
  </si>
  <si>
    <t>ห้อง</t>
  </si>
  <si>
    <t>ปะเภทความพิการ</t>
  </si>
  <si>
    <t>ระดับชั้น</t>
  </si>
  <si>
    <t>บกพร่องทางการมองเห็น</t>
  </si>
  <si>
    <t>บกพร่องทางการได้ยิน</t>
  </si>
  <si>
    <t>บกพร่องทางสถิปัญญา</t>
  </si>
  <si>
    <t>บกพร่องทางร่างกาย/สุขภาพ</t>
  </si>
  <si>
    <t>บกพร่องทางการเรียนรู้</t>
  </si>
  <si>
    <t>บกพร่องทางการพูด/ภาษา</t>
  </si>
  <si>
    <t>ออทิสติก</t>
  </si>
  <si>
    <t>บกพร่องทางพฤติกรรม/อารมณ์</t>
  </si>
  <si>
    <t>พิการซ้ำซ้อน</t>
  </si>
  <si>
    <t>ปะเภทความด้อยโอกาส</t>
  </si>
  <si>
    <t>ถูกบังคับให้ขายแรงงาน</t>
  </si>
  <si>
    <t>เด็กที่อยู่ในธุรกิจทางเพศ</t>
  </si>
  <si>
    <t>เด็กถูกทอดทิ้ง</t>
  </si>
  <si>
    <t>เด็กในสถานพินิจคุ้มครองเด็กและเยาวชน</t>
  </si>
  <si>
    <t>เด็กเร่ร่อน</t>
  </si>
  <si>
    <t>ผลกระทบจากเอดส์</t>
  </si>
  <si>
    <t>ชนกลุ่มน้อย</t>
  </si>
  <si>
    <t>เด็กที่ถูกทำร้ายทารุณ</t>
  </si>
  <si>
    <t>เด็กยากจน</t>
  </si>
  <si>
    <t>เด็กที่มีปัญหาเกี่ยวกับยาเสพติด</t>
  </si>
  <si>
    <t>อื่นๆ</t>
  </si>
  <si>
    <t>สาเหตุการออกกลางคัน</t>
  </si>
  <si>
    <t>ฐานะยากจน</t>
  </si>
  <si>
    <t>มีปัญหาครอบครัว</t>
  </si>
  <si>
    <t>สมรส</t>
  </si>
  <si>
    <t>มีปัญหาการปรับตัว</t>
  </si>
  <si>
    <t>ต้องคดี/ถูกจับ</t>
  </si>
  <si>
    <t>เจ็บป่วย/อุบัติเหตุ</t>
  </si>
  <si>
    <t>อพยพตามผู้ปกครอง</t>
  </si>
  <si>
    <t>หาเลี้ยงครอบครัว</t>
  </si>
  <si>
    <t>ข้อมูลโรงเรียนขนาดเล็ก</t>
  </si>
  <si>
    <t>ข้อมูลโรงเรียนขนาดกลาง</t>
  </si>
  <si>
    <t>ข้อมูลโรงเรียนขนาดใหญ่</t>
  </si>
  <si>
    <t>ข้อมูลโรงเรียนขยายโอกาส</t>
  </si>
  <si>
    <t>ข้อมูลสถานศึกษาสังกัดอาชีวศึกษา  (เขตบริการ สพป.พัทลุง เขต 2)</t>
  </si>
  <si>
    <t>ข้อมูลสถานศึกษาสังกัด สพม.เขต 12 (เขตบริการ สพป.พัทลุง เขต 2)</t>
  </si>
  <si>
    <t>ข้อมูลสถานศึกษาสังกัดองค์กรปกครองส่วนท้องถิ่น  (เขตบริการ สพป.พัทลุง เขต 2)</t>
  </si>
  <si>
    <t>จำนวนนักเรียนออกกลางคัน</t>
  </si>
  <si>
    <t>จำนวนนักเรียนจำแนกตามอายุ</t>
  </si>
  <si>
    <t>ตารางที่ 16</t>
  </si>
  <si>
    <t>กำพร้า</t>
  </si>
  <si>
    <t>ทำงานรับผิดชอบตนเองและครบอครัว</t>
  </si>
  <si>
    <t>ข้อมูลผิดปกติ</t>
  </si>
  <si>
    <t>อายุนอกเกณฑ์</t>
  </si>
  <si>
    <t>อ.2</t>
  </si>
  <si>
    <t>อ.1</t>
  </si>
  <si>
    <t>รวมทั้งหมด</t>
  </si>
  <si>
    <t>อนุบาล</t>
  </si>
  <si>
    <t>-</t>
  </si>
  <si>
    <t>จำนวนนักเรียนน้ำหนักส่วนสูงเทียบเกณฑ์มาตรฐาน</t>
  </si>
  <si>
    <t>น้ำหนักต่ำกว่าเกณฑ์</t>
  </si>
  <si>
    <t>ส่วนสูงต่ำกว่าเกณฑ์</t>
  </si>
  <si>
    <t>น้ำหนักและส่วนสูงต่ำกว่าเกณฑ์</t>
  </si>
  <si>
    <t>น้ำหนักสูงกว่าเกณฑ์</t>
  </si>
  <si>
    <t>ส่วนสูงสูงกว่าเกณฑ์</t>
  </si>
  <si>
    <t>น้ำหนักและส่วนสูงสูงกว่าเกณฑ์</t>
  </si>
  <si>
    <t>น้ำหนักอยู่ในเกณฑ์</t>
  </si>
  <si>
    <t>ส่วนสูงอยู่ในเกณฑ์</t>
  </si>
  <si>
    <t>น้ำหนักและส่วนสูงอยู่ในเกณฑ์</t>
  </si>
  <si>
    <t>อายุ</t>
  </si>
  <si>
    <t>น้อยกว่า 2 ปี</t>
  </si>
  <si>
    <t>2 ปี</t>
  </si>
  <si>
    <t>3 ปี</t>
  </si>
  <si>
    <t>4 ปี</t>
  </si>
  <si>
    <t>5 ปี</t>
  </si>
  <si>
    <t>6 ปี</t>
  </si>
  <si>
    <t>7 ปี</t>
  </si>
  <si>
    <t>8 ปี</t>
  </si>
  <si>
    <t>9 ปี</t>
  </si>
  <si>
    <t>10 ปี</t>
  </si>
  <si>
    <t>11 ปี</t>
  </si>
  <si>
    <t>12 ปี</t>
  </si>
  <si>
    <t>13 ปี</t>
  </si>
  <si>
    <t>14 ปี</t>
  </si>
  <si>
    <t>15 ปี</t>
  </si>
  <si>
    <t>16 ปี</t>
  </si>
  <si>
    <t>17 ปี</t>
  </si>
  <si>
    <t>18 ปี</t>
  </si>
  <si>
    <t>19 ปี</t>
  </si>
  <si>
    <t>20 ปี</t>
  </si>
  <si>
    <t>20 ปีขึ้นไป</t>
  </si>
  <si>
    <t>เกณฑ์มาตรฐาน</t>
  </si>
  <si>
    <t xml:space="preserve">ประถมศึกษา </t>
  </si>
  <si>
    <t>ตารางที่ 17</t>
  </si>
  <si>
    <t>ข้อมูลสถานศึกษาสังกัดสถานศึกษาเอกชน</t>
  </si>
  <si>
    <t xml:space="preserve">โรงเรียนสังกัดสำนักงานเขตพื้นที่การศึกษาประถมศึกษาพัทลุง เขต 2  </t>
  </si>
  <si>
    <t>โรงเรียนขนาดเล็ก นักเรียน 1 - 120 คน</t>
  </si>
  <si>
    <t>ลำดับ</t>
  </si>
  <si>
    <t>รหัสโรงเรียน</t>
  </si>
  <si>
    <t>บ้านวังปริง</t>
  </si>
  <si>
    <t>วัดควนขี้แรด</t>
  </si>
  <si>
    <t>วัดพังกิ่ง</t>
  </si>
  <si>
    <t>วัดหัวเขาชัยสน</t>
  </si>
  <si>
    <t>บ้านควนโคกยา</t>
  </si>
  <si>
    <t>บ้านท่านางพรหม (ธนาคารกรุงเทพ 8)</t>
  </si>
  <si>
    <t>บ้านนาหยา</t>
  </si>
  <si>
    <t>วัดท่านางพรหม</t>
  </si>
  <si>
    <t>วัดชุมประดิษฐ์</t>
  </si>
  <si>
    <t>วัดควนสามโพธิ์</t>
  </si>
  <si>
    <t>บ้านไสนายขัน</t>
  </si>
  <si>
    <t>วัดโพธิยาราม</t>
  </si>
  <si>
    <t>บ้านโคกม่วง (ดำประชาอุทิศ)</t>
  </si>
  <si>
    <t>วัดแหลมจองถนน</t>
  </si>
  <si>
    <t>วัดหานโพธิ์</t>
  </si>
  <si>
    <t>บ้านคลองขุด</t>
  </si>
  <si>
    <t>ไทยรัฐวิทยา ๒๓ (วัดโคกโหนด)</t>
  </si>
  <si>
    <t>วัดสะทัง</t>
  </si>
  <si>
    <t>วัดควนโก(ไพศาลประชาอุปถัมภ์)</t>
  </si>
  <si>
    <t>บ้านแหลมดิน (หัสนันท์อุปถัมภ์)</t>
  </si>
  <si>
    <t>บ้านคลองใหญ่</t>
  </si>
  <si>
    <t>บ้านทุ่งหนองสิบบาท</t>
  </si>
  <si>
    <t>วัดโหล๊ะจันกระ</t>
  </si>
  <si>
    <t>วัดปลักปอม</t>
  </si>
  <si>
    <t>วัดสุภาษิตาราม</t>
  </si>
  <si>
    <t>บ้านท่าเนียน</t>
  </si>
  <si>
    <t>บ้านเกาะหมาก</t>
  </si>
  <si>
    <t>บ้านเกาะเสือ</t>
  </si>
  <si>
    <t>บ้านปากบางนาคราช</t>
  </si>
  <si>
    <t>บ้านเกาะโคบ</t>
  </si>
  <si>
    <t>บ้านท่าวา</t>
  </si>
  <si>
    <t>บ้านช่องฟืน</t>
  </si>
  <si>
    <t>วัดไทรพอน</t>
  </si>
  <si>
    <t>วัดโรจนาราม</t>
  </si>
  <si>
    <t>บ้านแหลม</t>
  </si>
  <si>
    <t>วัดควนนางพิมพ์</t>
  </si>
  <si>
    <t>บ้านควนหินแท่น</t>
  </si>
  <si>
    <t>วัดควนเคี่ยม</t>
  </si>
  <si>
    <t>มิตรมวลชน ๑</t>
  </si>
  <si>
    <t>วัดสังฆวราราม</t>
  </si>
  <si>
    <t>วัดปัณณาราม</t>
  </si>
  <si>
    <t>วัดนาปะขอ</t>
  </si>
  <si>
    <t>วัดโตนด</t>
  </si>
  <si>
    <t>วัดนาหม่อม (เชนวิทยา)</t>
  </si>
  <si>
    <t>บ้านพน</t>
  </si>
  <si>
    <t>วัดเขาวงก์</t>
  </si>
  <si>
    <t>สามัคคีอนุสรณ์</t>
  </si>
  <si>
    <t>บ้านนาทุ่งโพธิ์</t>
  </si>
  <si>
    <t>บ้านป่าแก่</t>
  </si>
  <si>
    <t>บ้านพูด กรป.กลาง</t>
  </si>
  <si>
    <t>บ้านคู</t>
  </si>
  <si>
    <t>บ้านควนประกอบ</t>
  </si>
  <si>
    <t>บ้านหน้าวัง</t>
  </si>
  <si>
    <t>อนุบาลกงหรา</t>
  </si>
  <si>
    <t>บ้านทอนตรน</t>
  </si>
  <si>
    <t>บ้านต้นประดู่</t>
  </si>
  <si>
    <t>วัดหวัง</t>
  </si>
  <si>
    <t>อนุบาลเขาชัยสน</t>
  </si>
  <si>
    <t>บ้านลานช้าง(มิตรภาพ 45)</t>
  </si>
  <si>
    <t>บ้านเทพราช</t>
  </si>
  <si>
    <t>บ้านท่าลาด</t>
  </si>
  <si>
    <t>บ้านควนหมอทอง</t>
  </si>
  <si>
    <t>บ้านเกาะทองสม</t>
  </si>
  <si>
    <t>บ้านควนยวน</t>
  </si>
  <si>
    <t>วัดท่าควาย</t>
  </si>
  <si>
    <t>วัดแตระ (ปาลานุเคราะห์)</t>
  </si>
  <si>
    <t>บ้านท่าเชียด</t>
  </si>
  <si>
    <t>บ้านพรุนายขาว</t>
  </si>
  <si>
    <t>วัดตะโหมด (หมุนคณานุสรณ์)</t>
  </si>
  <si>
    <t>บ้านหัวช้าง</t>
  </si>
  <si>
    <t>บ้านควนอินนอโม</t>
  </si>
  <si>
    <t>บ้านด่านโลด</t>
  </si>
  <si>
    <t>บ้านร่มโพธิ์ไทร</t>
  </si>
  <si>
    <t>วัดแหลมดินสอ</t>
  </si>
  <si>
    <t>บ้านเกาะนางคำ</t>
  </si>
  <si>
    <t>บ้านเกาะนางคำเหนือ</t>
  </si>
  <si>
    <t>วัดบ้านแหลมกรวด (อินทรประดิษฐ์)</t>
  </si>
  <si>
    <t>บ้านโคกทราย</t>
  </si>
  <si>
    <t>วัดควนเผยอ</t>
  </si>
  <si>
    <t>บ้านดอนประดู่</t>
  </si>
  <si>
    <t>วัดหัวควน</t>
  </si>
  <si>
    <t>บ้านโพธิ์ (ชุมคณานุสรณ์)</t>
  </si>
  <si>
    <t>อนุบาลปากพะยูน</t>
  </si>
  <si>
    <t>วัดฝาละมี</t>
  </si>
  <si>
    <t>บ้านควนพระสาครินทร์</t>
  </si>
  <si>
    <t>วัดบางขวน</t>
  </si>
  <si>
    <t>บ้านบางมวง</t>
  </si>
  <si>
    <t>วัดพระเกิด</t>
  </si>
  <si>
    <t>บ้านม่วงทวน</t>
  </si>
  <si>
    <t>บ้านหารเทา (จรุงราษฎร์ดำเนิน)</t>
  </si>
  <si>
    <t>สำนักสงฆ์ห้วยเรือ</t>
  </si>
  <si>
    <t>บ้านทะเลเหมียง</t>
  </si>
  <si>
    <t>บ้านควนนกหว้า</t>
  </si>
  <si>
    <t>วัดควนเพ็ง</t>
  </si>
  <si>
    <t>บ้านควนแหวง</t>
  </si>
  <si>
    <t>วัดโคกตะเคียน</t>
  </si>
  <si>
    <t>วัดพรุพ้อ</t>
  </si>
  <si>
    <t>บ้านทุ่งคลองควาย</t>
  </si>
  <si>
    <t>บ้านโหล๊ะหาร</t>
  </si>
  <si>
    <t>บ้านยางขาคีม</t>
  </si>
  <si>
    <t>บ้านทุ่งนารี</t>
  </si>
  <si>
    <t>บ้านห้วยทราย (มิตรภาพที่ 150)</t>
  </si>
  <si>
    <t>วัดป่าบอนต่ำ</t>
  </si>
  <si>
    <t>วัดท่าดินแดง</t>
  </si>
  <si>
    <t>บ้านน้ำตก</t>
  </si>
  <si>
    <t>บ้านหนองธง</t>
  </si>
  <si>
    <t>บ้านเหมืองตะกั่ว</t>
  </si>
  <si>
    <t>บ้านโคกสัก</t>
  </si>
  <si>
    <t>วัดลอน</t>
  </si>
  <si>
    <t>บ้านต้นสน</t>
  </si>
  <si>
    <t>วัดรัตนวราราม</t>
  </si>
  <si>
    <t>อนุบาลบางแก้ว</t>
  </si>
  <si>
    <t>บ้านหาดไข่เต่า</t>
  </si>
  <si>
    <t>บ้านปากพล</t>
  </si>
  <si>
    <t>บ้านแม่ขรี(สวิงประชาสรรค์)</t>
  </si>
  <si>
    <t>อนุบาลป่าบอน</t>
  </si>
  <si>
    <t xml:space="preserve">สำนักงานเขตพื้นที่การศึกษาประถมศึกษาพัทลุง เขต 2  </t>
  </si>
  <si>
    <t>ตำบล</t>
  </si>
  <si>
    <t>อำเภอ</t>
  </si>
  <si>
    <t>ผู้จัดการ</t>
  </si>
  <si>
    <t>ผู้อำนวยการ</t>
  </si>
  <si>
    <t>ครู</t>
  </si>
  <si>
    <t>นักเรียน</t>
  </si>
  <si>
    <t>เปิดระดับ</t>
  </si>
  <si>
    <t>ศึกษาธรรมอิสลามมูลนิธิ</t>
  </si>
  <si>
    <t xml:space="preserve">141 ม.14 </t>
  </si>
  <si>
    <t>คลองเฉลิม</t>
  </si>
  <si>
    <t>08-9879-7154</t>
  </si>
  <si>
    <t>นางสุไรญา หัดดลละ</t>
  </si>
  <si>
    <t>นางสุไรยา  สาม่าน</t>
  </si>
  <si>
    <t>ม.1-ม.6</t>
  </si>
  <si>
    <t>สันติธรรมวิทยามูลมูลนิธิ</t>
  </si>
  <si>
    <t xml:space="preserve">268  ม.14 </t>
  </si>
  <si>
    <t>นายสัน  ยีหรีม</t>
  </si>
  <si>
    <t>นายชัยยุทธ  ยีหรีม</t>
  </si>
  <si>
    <t>น.ส.ปิลันดา  ยาชะรัด</t>
  </si>
  <si>
    <t>พัฒนาวิทยามูลนิธิ</t>
  </si>
  <si>
    <t xml:space="preserve">16 ม.6 </t>
  </si>
  <si>
    <t>08-6299-2309</t>
  </si>
  <si>
    <t>นายวิสูตร  ออสันตินุตสกุล</t>
  </si>
  <si>
    <t>นายบือราฮัน  เจะกา</t>
  </si>
  <si>
    <t>นายสมศักดิ์  หมัดหลี</t>
  </si>
  <si>
    <t>บ้านนาบอน(อิสลามศึกษา)มูลนิธิ</t>
  </si>
  <si>
    <t xml:space="preserve">28 ม.8 </t>
  </si>
  <si>
    <t>074-687061</t>
  </si>
  <si>
    <t>นางวรรณา  หวัดแท่น</t>
  </si>
  <si>
    <t>นายฉัตรชัย  หวัดแท่น</t>
  </si>
  <si>
    <t>อ.1-ม.3</t>
  </si>
  <si>
    <t>บำรุงอิสลามมูลนิธิ</t>
  </si>
  <si>
    <t xml:space="preserve">268 ม.14 </t>
  </si>
  <si>
    <t>074-687095</t>
  </si>
  <si>
    <t>นายสำเริญ  ชูศรีอ่อน</t>
  </si>
  <si>
    <t>นางอาหมัด  หมุนนุ้ย</t>
  </si>
  <si>
    <t>นายคอลัส  วิทยคำนวณ</t>
  </si>
  <si>
    <t>ดรุณศาสตร์สหวิทยามูลนิธิ</t>
  </si>
  <si>
    <t xml:space="preserve">199 ม.11 </t>
  </si>
  <si>
    <t>08-6295-1345</t>
  </si>
  <si>
    <t>นายนัศรุน  หลำสะ</t>
  </si>
  <si>
    <t>นางจุฑาทิพย์  หลำสะ</t>
  </si>
  <si>
    <t>นายนัศรุณ  หลำสะ</t>
  </si>
  <si>
    <t>อิสลามศาสตร์มูลนิธิ</t>
  </si>
  <si>
    <t xml:space="preserve">115/1 ม.7 </t>
  </si>
  <si>
    <t>074-687531</t>
  </si>
  <si>
    <t>นายสุบหยาน  ยีหรีม</t>
  </si>
  <si>
    <t>นายสุมิตร  ยีหรีม</t>
  </si>
  <si>
    <t>อ.1-ม.6</t>
  </si>
  <si>
    <t>ศาสนวิทยามูลนิธิ</t>
  </si>
  <si>
    <t xml:space="preserve">126 ม.5 </t>
  </si>
  <si>
    <t>คลองทรายขาว</t>
  </si>
  <si>
    <t>08-6126-0825</t>
  </si>
  <si>
    <t>นายสุชล  เส็นบัตร</t>
  </si>
  <si>
    <t xml:space="preserve">ธรรมศาสน์วิทยามูลนิธิ </t>
  </si>
  <si>
    <t xml:space="preserve">5 ม.1 </t>
  </si>
  <si>
    <t>074-687445</t>
  </si>
  <si>
    <t>นายสัญชัย  บือราเฮง</t>
  </si>
  <si>
    <t>นายขวัญชัย  ชูไฝ</t>
  </si>
  <si>
    <t>มุสลิมวิทยา(ประชาอุปถัมภ์)มูลนิธิ</t>
  </si>
  <si>
    <t xml:space="preserve">158 ม.7 </t>
  </si>
  <si>
    <t>08-1897-1616</t>
  </si>
  <si>
    <t>นางสาวศรุตา นุ้ยผอม</t>
  </si>
  <si>
    <t>นายมุสต่อผา นุ้ยผอม</t>
  </si>
  <si>
    <t>อนุบาลธนะวิทย์</t>
  </si>
  <si>
    <t xml:space="preserve">4 ม.1 </t>
  </si>
  <si>
    <t>แม่ขรี</t>
  </si>
  <si>
    <t>074-695260</t>
  </si>
  <si>
    <t>นางสาวศตพร ทับธนะ</t>
  </si>
  <si>
    <t>(รก.)</t>
  </si>
  <si>
    <t>นายประพาส ทับธนะ</t>
  </si>
  <si>
    <t>อ.1-อ.3</t>
  </si>
  <si>
    <t>อนุบาลสุขคณะ</t>
  </si>
  <si>
    <t>72 ม.9</t>
  </si>
  <si>
    <t>074-660440</t>
  </si>
  <si>
    <t>นางพุทธวรรณ  สุขคณะ</t>
  </si>
  <si>
    <t>นายภาวิน  ณ พัทลุง</t>
  </si>
  <si>
    <t>อ.1-ป.6</t>
  </si>
  <si>
    <t>นูรุลอิสลามหนองธงมูลนิธิ</t>
  </si>
  <si>
    <t xml:space="preserve">381 ม.2 </t>
  </si>
  <si>
    <t>หนองธง</t>
  </si>
  <si>
    <t>074-614482</t>
  </si>
  <si>
    <t>นายอารี  หมีนปาน</t>
  </si>
  <si>
    <t>นางนัตลี  คำวิจิตร</t>
  </si>
  <si>
    <t>นายนิพนธ์ พงศ์จันทรเสถียร</t>
  </si>
  <si>
    <t>ภักดีอนุสรณ์</t>
  </si>
  <si>
    <t xml:space="preserve">161 ม.2 </t>
  </si>
  <si>
    <t>08-9293-4792</t>
  </si>
  <si>
    <t>นายอานัส  ยะนาย</t>
  </si>
  <si>
    <t>นายสุนตอนทาบีดีน คุณอาจ</t>
  </si>
  <si>
    <t>อะมาดียะห์มูลนิธิ</t>
  </si>
  <si>
    <t xml:space="preserve">131 ม.6 </t>
  </si>
  <si>
    <t>08-5799-9848</t>
  </si>
  <si>
    <t>นายอะหมัด  อีสัน</t>
  </si>
  <si>
    <t>ดารุสสลามมูลนิธิ</t>
  </si>
  <si>
    <t xml:space="preserve">153 ม.6 </t>
  </si>
  <si>
    <t>โคกสัก</t>
  </si>
  <si>
    <t>074-697375</t>
  </si>
  <si>
    <t>นายยาโกบ  หมัดหมัน</t>
  </si>
  <si>
    <t>นายปรีชา  ดลระหมาน</t>
  </si>
  <si>
    <t>นางสาวอาซียะ  หมัดอาดัม</t>
  </si>
  <si>
    <t>บางแก้วอิสลามศึกษา(หนองบ่อ)</t>
  </si>
  <si>
    <t xml:space="preserve">98 ม.6 </t>
  </si>
  <si>
    <t>074-677654</t>
  </si>
  <si>
    <t>นายอรรถพล  ปานดำ</t>
  </si>
  <si>
    <t>นายอเนก  หมัดอดั้ม</t>
  </si>
  <si>
    <t>นายสุชาติ  เหล็มปาน</t>
  </si>
  <si>
    <t>อิสลามิยะห์สหวิทยามูลนิธิ</t>
  </si>
  <si>
    <t xml:space="preserve">7 ม.8 </t>
  </si>
  <si>
    <t>074-641542</t>
  </si>
  <si>
    <t>นายอุหมาด  สาระณะ</t>
  </si>
  <si>
    <t>นายยะโกบ  เบ็ญกอหลี</t>
  </si>
  <si>
    <t>นางเสาะด๊ะ  ราวัล</t>
  </si>
  <si>
    <t>ศาสนูปถัมภ์ปากพะยูนมูลนิธิ</t>
  </si>
  <si>
    <t xml:space="preserve">611 ม.1 </t>
  </si>
  <si>
    <t>08-4199-1935</t>
  </si>
  <si>
    <t>นายชาญชัย  สันสาคร</t>
  </si>
  <si>
    <t>นายกอเฉ็ม  แหละเหย็บ</t>
  </si>
  <si>
    <t>ประทีปศาสน์วิทยา</t>
  </si>
  <si>
    <t xml:space="preserve">6 ม.3 </t>
  </si>
  <si>
    <t>หารเทา</t>
  </si>
  <si>
    <t>074-614463</t>
  </si>
  <si>
    <t>นายก่อเดช   หลำจะนะ</t>
  </si>
  <si>
    <t>นายกาหริหย๊า  หมัด</t>
  </si>
  <si>
    <t>นายก่อเดช  หลำจะนะ</t>
  </si>
  <si>
    <t>อนุบาลสินธนา</t>
  </si>
  <si>
    <t>15/6 ม.1</t>
  </si>
  <si>
    <t>074-695935</t>
  </si>
  <si>
    <t>นางสุวรรณา  นิ่มดำ</t>
  </si>
  <si>
    <t>นายสุนทร  บุญเพชร</t>
  </si>
  <si>
    <t>สตรีดารุลีดายะห์</t>
  </si>
  <si>
    <t>17 ม.12</t>
  </si>
  <si>
    <t>นางสาวสุรีรัตน์  หมาดหมาน</t>
  </si>
  <si>
    <t>นางพัชรี  ออสันตินุตสกุล</t>
  </si>
  <si>
    <t>อิรชาร์ดศาสนวิทยา</t>
  </si>
  <si>
    <t>92 ม.1</t>
  </si>
  <si>
    <t>โคกม่วง</t>
  </si>
  <si>
    <t>นายอับดลรอฝา  สุหรง</t>
  </si>
  <si>
    <t>นางสาวชูไฮหลา  สุหรง</t>
  </si>
  <si>
    <t>ม.1-ม.3</t>
  </si>
  <si>
    <t>วิทยปัญญา</t>
  </si>
  <si>
    <t>130ม.14</t>
  </si>
  <si>
    <t>นายทิวากร  แย้มจังหวัด</t>
  </si>
  <si>
    <t xml:space="preserve">                          -</t>
  </si>
  <si>
    <t>ผู้รับใบอนุญาต</t>
  </si>
  <si>
    <t>โรงเรียน</t>
  </si>
  <si>
    <t>ที่อยู่</t>
  </si>
  <si>
    <t>อ.3</t>
  </si>
  <si>
    <t>ม.4</t>
  </si>
  <si>
    <t>ม.5</t>
  </si>
  <si>
    <t>ม.6</t>
  </si>
  <si>
    <t>รวมทั้งสิ้น</t>
  </si>
  <si>
    <t>สันติธรรมวิทยามูลนิธิ</t>
  </si>
  <si>
    <t>อิสลามิยะฮ์สหวิทยามูลนิธิ</t>
  </si>
  <si>
    <t>สตรีดารุลฮีดายะห์</t>
  </si>
  <si>
    <t>จำนวนนักเรียนรายชั้น สถานศึกษาเอกชน</t>
  </si>
  <si>
    <t>ตารางที่ 18</t>
  </si>
  <si>
    <t>ตารางที่ 19</t>
  </si>
  <si>
    <t>สำนักงานเขตพื้นที่การศึกษาประถมศึกษาพัทลุง เขต 2</t>
  </si>
  <si>
    <t>ม.3 ต.เขาชัยสน อ.เขาชัยสน</t>
  </si>
  <si>
    <t>074-691187</t>
  </si>
  <si>
    <t>หานโพธิ์พิทยาคม</t>
  </si>
  <si>
    <t>ม.2 ต.หานโพธิ์ อ.เขาชัยสน</t>
  </si>
  <si>
    <t>074-616252</t>
  </si>
  <si>
    <t>หารเทารังสีประชาสรรค์</t>
  </si>
  <si>
    <t>ม.2 ต.หารเทา อ.ปากพะยูน</t>
  </si>
  <si>
    <t>074-618674</t>
  </si>
  <si>
    <t>ปากพะยูนพิทยาคาร</t>
  </si>
  <si>
    <t>ม.11 ต.ดอนประดู่ อ.ปากพะยูน</t>
  </si>
  <si>
    <t>074-699033</t>
  </si>
  <si>
    <t>ควนพระสาครินทร์</t>
  </si>
  <si>
    <t>ม.2 ต.ฝาละมี อ.ปากพะยูน</t>
  </si>
  <si>
    <t>074-697639</t>
  </si>
  <si>
    <t>มัธยมเกาะหมาก</t>
  </si>
  <si>
    <t>ม.6 ต.เกาะหมาก อ.ปากพะยูน</t>
  </si>
  <si>
    <t>074-618822</t>
  </si>
  <si>
    <t>กงหราพิชากร</t>
  </si>
  <si>
    <t>ม.8 ต.คลองทรายขาว อ.กงหรา</t>
  </si>
  <si>
    <t>074-687028</t>
  </si>
  <si>
    <t>ชะรัดชนูปถัมภ์</t>
  </si>
  <si>
    <t>ม.4 ต.สมหวัง อ.กงหรา</t>
  </si>
  <si>
    <t>074-605236</t>
  </si>
  <si>
    <t>ม.1 ต.แม่ขรี อ.ตะโหมด</t>
  </si>
  <si>
    <t>074-695392</t>
  </si>
  <si>
    <t>ประชาบำรุง</t>
  </si>
  <si>
    <t>ม.9 ต.ตะโหมด อ.ตะโหมด</t>
  </si>
  <si>
    <t>074-632197</t>
  </si>
  <si>
    <t>ป่าบอนพิทยาคม</t>
  </si>
  <si>
    <t>ม. 7 ต.วังใหม่ อ.ป่าบอน</t>
  </si>
  <si>
    <t>074-625029</t>
  </si>
  <si>
    <t>บางแก้วพิทยาคม</t>
  </si>
  <si>
    <t>ม.6 ต.โคกสัก อ.บางแก้ว</t>
  </si>
  <si>
    <t>074-697164</t>
  </si>
  <si>
    <t>ผอ.ร.ร.</t>
  </si>
  <si>
    <t>รอง ผอ.ร.ร.</t>
  </si>
  <si>
    <t>มีตัว</t>
  </si>
  <si>
    <t>ว่าง</t>
  </si>
  <si>
    <t>วัดแตระ(ปาลานุเคราะห์)</t>
  </si>
  <si>
    <t>บ้านลานช้างมิตรภาพที่ 45</t>
  </si>
  <si>
    <t>บ้านโคกม่วง(ดำประชาอุทิศ)</t>
  </si>
  <si>
    <t>บ้านแหลมดิน(หัสนันท์อุปถัมภ์)</t>
  </si>
  <si>
    <t>ไทยรัฐวิทยา 23(วัดโคกโหนด)</t>
  </si>
  <si>
    <t>บ้านท่านางพรหม(ธนาคารกรุงเทพ 8)</t>
  </si>
  <si>
    <t>บ้านโพธิ์(ชุมคณานุสรณ์)</t>
  </si>
  <si>
    <t>บ้านหารเทา(จรุงราษฎร์ดำเนิน)</t>
  </si>
  <si>
    <t>วัดบ้านแหลมกรวด(อินทรประดิษฐ์)</t>
  </si>
  <si>
    <t>วัดตะโหมด(หมุนคณานุสรณ์)</t>
  </si>
  <si>
    <t>บ้านห้วยทรายมิตรภาพที่ 150</t>
  </si>
  <si>
    <t>มิตรมวลชน 1</t>
  </si>
  <si>
    <t>วัดนาหม่อม(เชนวิทยา)</t>
  </si>
  <si>
    <t>รวมผู้บริหาร</t>
  </si>
  <si>
    <t>รวมครู</t>
  </si>
  <si>
    <t xml:space="preserve">สังกัดสำนักงานเขตพื้นที่การศึกษาประถมศึกษาพัทลุง เขต 2  </t>
  </si>
  <si>
    <t>ข้อมูลจำนวนผู้บริหาร ครู จำแนกรายโรงเรียน</t>
  </si>
  <si>
    <t>รหัส</t>
  </si>
  <si>
    <t>โรงเรียนภาษาอังกฤษ</t>
  </si>
  <si>
    <t>รหัส 10 หลัก</t>
  </si>
  <si>
    <t>รหัส Smis</t>
  </si>
  <si>
    <t>รหัส Obec</t>
  </si>
  <si>
    <t>เครือข่าย</t>
  </si>
  <si>
    <t>หมู่บ้าน</t>
  </si>
  <si>
    <t>Banpon</t>
  </si>
  <si>
    <t>นายพยูน พูลเกตุ</t>
  </si>
  <si>
    <t>คีรีรัตน์</t>
  </si>
  <si>
    <t>074-650000</t>
  </si>
  <si>
    <t>Watkhaowong</t>
  </si>
  <si>
    <t>หมู่ 2 บ้านกงหรา</t>
  </si>
  <si>
    <t>074-650001</t>
  </si>
  <si>
    <t>Samukeeanusorn</t>
  </si>
  <si>
    <t>นายสุคิด นาแพง</t>
  </si>
  <si>
    <t>074-671198</t>
  </si>
  <si>
    <t>Bannatungpo</t>
  </si>
  <si>
    <t>นายยุซุบ ไหมหมาด</t>
  </si>
  <si>
    <t>ไพรวัลย์</t>
  </si>
  <si>
    <t>หมู่ 11 บ้านนาทุ่งโพธิ์</t>
  </si>
  <si>
    <t>074-687032</t>
  </si>
  <si>
    <t>Banpakae</t>
  </si>
  <si>
    <t>นายโกวิท ลือกิจนา</t>
  </si>
  <si>
    <t>074-603707</t>
  </si>
  <si>
    <t>Banphood</t>
  </si>
  <si>
    <t>นายจิตร เกลี้ยงสง</t>
  </si>
  <si>
    <t>074-603695</t>
  </si>
  <si>
    <t>Banku</t>
  </si>
  <si>
    <t>นายชุติวัต กล้าศักดา</t>
  </si>
  <si>
    <t>074-608720</t>
  </si>
  <si>
    <t>Bankuanprakob</t>
  </si>
  <si>
    <t>นายสมหมาย เชื่อมใจ</t>
  </si>
  <si>
    <t>074-608731</t>
  </si>
  <si>
    <t>Bannawang</t>
  </si>
  <si>
    <t>นางภานิดา เกื้อสุข</t>
  </si>
  <si>
    <t>หมู่ 8 บ้านคลองหวะหลัง</t>
  </si>
  <si>
    <t>074-650006</t>
  </si>
  <si>
    <t>Anubankongra</t>
  </si>
  <si>
    <t>นางรัชนี ปราบกรี</t>
  </si>
  <si>
    <t>หมู่ 4 บ้านไร่เหนือ</t>
  </si>
  <si>
    <t>074-687125</t>
  </si>
  <si>
    <t>Tontron</t>
  </si>
  <si>
    <t>นายวิสิษฐ์ เกลี้ยงสง</t>
  </si>
  <si>
    <t>074-687359</t>
  </si>
  <si>
    <t>Banwungpring</t>
  </si>
  <si>
    <t>ชะรัด</t>
  </si>
  <si>
    <t>074-650007</t>
  </si>
  <si>
    <t>Bantonpradu</t>
  </si>
  <si>
    <t>นางณัฏยา ลือกิจนา</t>
  </si>
  <si>
    <t>074-614399</t>
  </si>
  <si>
    <t>Watkuonkeerad</t>
  </si>
  <si>
    <t>นายสุวัฒน์ ขำร้าย</t>
  </si>
  <si>
    <t>074-650004</t>
  </si>
  <si>
    <t>Watpangking</t>
  </si>
  <si>
    <t>นางพัชราภรณ์ ไชยลึก</t>
  </si>
  <si>
    <t>หมู่ 2 บ้านพังกิ่ง</t>
  </si>
  <si>
    <t>สมหวัง</t>
  </si>
  <si>
    <t>074-614679</t>
  </si>
  <si>
    <t>Watwhang</t>
  </si>
  <si>
    <t>นายสมหมาย พรหมสังคหะ</t>
  </si>
  <si>
    <t>หมู่ 4 บ้านสมหวัง</t>
  </si>
  <si>
    <t>074-605204</t>
  </si>
  <si>
    <t>Anubankhoachaison</t>
  </si>
  <si>
    <t>นายปฐม นวลเกลี้ยง</t>
  </si>
  <si>
    <t>มิตรภาพเขาชัยสน</t>
  </si>
  <si>
    <t>หมู่ 10 บ้านเขาชัยสน</t>
  </si>
  <si>
    <t>074-691116</t>
  </si>
  <si>
    <t>Wathuokhaochaison</t>
  </si>
  <si>
    <t>นายทวี ชูโรจน์</t>
  </si>
  <si>
    <t>หมู่ 3 บ้านหัวเขา</t>
  </si>
  <si>
    <t>074-650057</t>
  </si>
  <si>
    <t>Banlanchang</t>
  </si>
  <si>
    <t>นายโอภาศ กลับแป้น</t>
  </si>
  <si>
    <t>หมู่ 7 บ้านลานช้าง</t>
  </si>
  <si>
    <t>074-650008</t>
  </si>
  <si>
    <t>Bankhaunkokya</t>
  </si>
  <si>
    <t>นายศิวพล หนูรัตแก้ว</t>
  </si>
  <si>
    <t>หมู่ 1 บ้านควนโคกยา</t>
  </si>
  <si>
    <t>074-614234</t>
  </si>
  <si>
    <t>Bantapparat</t>
  </si>
  <si>
    <t>นายบุญเลิศ ชูรัตน์</t>
  </si>
  <si>
    <t>หมู่ 6 บ้านเกาะอ้ายเถี้ยม</t>
  </si>
  <si>
    <t>074-650058</t>
  </si>
  <si>
    <t>บ้านท่านางพรหม (ธนาคารกุรงเทพ 8)</t>
  </si>
  <si>
    <t>Banthanangprom</t>
  </si>
  <si>
    <t>นายภักดี จำนงค์</t>
  </si>
  <si>
    <t>หมู่ 8 บ้านหัวหรั่ง</t>
  </si>
  <si>
    <t>074-641528</t>
  </si>
  <si>
    <t>Bantalad</t>
  </si>
  <si>
    <t>นางสุคนธ์ สุระกำแหง</t>
  </si>
  <si>
    <t>ควนขนุนหานโพธิ์</t>
  </si>
  <si>
    <t>หมู่ 3 บ้านท่าลาด</t>
  </si>
  <si>
    <t>ควนขนุน</t>
  </si>
  <si>
    <t>074-691225</t>
  </si>
  <si>
    <t>Bannaya</t>
  </si>
  <si>
    <t>หมู่ 1 บ้านนาหยา</t>
  </si>
  <si>
    <t>074-650009</t>
  </si>
  <si>
    <t>Wattanangprom</t>
  </si>
  <si>
    <t>นายสำราญ รัตนวงศ์</t>
  </si>
  <si>
    <t>หมู่ 2 บ้านท่านางพรหม</t>
  </si>
  <si>
    <t>074-650087</t>
  </si>
  <si>
    <t>Watchumpradit</t>
  </si>
  <si>
    <t>นายทนงค์ บุญช่วย</t>
  </si>
  <si>
    <t>หมู่ 9 บ้านสะพานหยี</t>
  </si>
  <si>
    <t>074-600383</t>
  </si>
  <si>
    <t>Watkaunsampo</t>
  </si>
  <si>
    <t>นายสุมารถ เงินละเอียด</t>
  </si>
  <si>
    <t>หมู่ 5 บ้านควนสามโพธิ์</t>
  </si>
  <si>
    <t>Bansainaykhan</t>
  </si>
  <si>
    <t>นายทวีชัย คงรื่น</t>
  </si>
  <si>
    <t>หมู่ 8 บ้านไสนายขัน</t>
  </si>
  <si>
    <t>074-650010</t>
  </si>
  <si>
    <t>Watpotiyaram</t>
  </si>
  <si>
    <t>นายบุญเวช บัวขวัญ</t>
  </si>
  <si>
    <t>หมู่ 4 บ้านควนยาน</t>
  </si>
  <si>
    <t>074-614384</t>
  </si>
  <si>
    <t>Bankuanmotong</t>
  </si>
  <si>
    <t>นายอดิศักดิ์ หวัดแท่น</t>
  </si>
  <si>
    <t>หมู่ 4 บ้านไร่ลุ่ม</t>
  </si>
  <si>
    <t>074-614236</t>
  </si>
  <si>
    <t>Bankostongsom</t>
  </si>
  <si>
    <t>นายศุภเกียรติ หมื่นวงศ์</t>
  </si>
  <si>
    <t>หมู่ 10 บ้านเกาะทองสม</t>
  </si>
  <si>
    <t>074-650088</t>
  </si>
  <si>
    <t>Bankuanyuan</t>
  </si>
  <si>
    <t>นายสมพร อินทรสุข</t>
  </si>
  <si>
    <t>หมู่ 9 บ้านควนยวน</t>
  </si>
  <si>
    <t>074-675148</t>
  </si>
  <si>
    <t>Watthakhwai</t>
  </si>
  <si>
    <t>นายสำเนียง รัตนบุรี</t>
  </si>
  <si>
    <t>074-641502</t>
  </si>
  <si>
    <t>Bankokmong</t>
  </si>
  <si>
    <t>นายฉุชวิทยา หนูฤทธิ์</t>
  </si>
  <si>
    <t>หมู่ 3 บ้านโคกม่วง</t>
  </si>
  <si>
    <t>074-675191</t>
  </si>
  <si>
    <t>Watlamjongtanon</t>
  </si>
  <si>
    <t>นางศรีบุญญา ย่องบุตร</t>
  </si>
  <si>
    <t>หมู่ 1 บ้านแหลมจองถนน</t>
  </si>
  <si>
    <t>จองถนน</t>
  </si>
  <si>
    <t>074-675538</t>
  </si>
  <si>
    <t>Wattrae</t>
  </si>
  <si>
    <t>นายอุเทน สามัคคี</t>
  </si>
  <si>
    <t>Wathanpoo</t>
  </si>
  <si>
    <t>หานโพธิ์</t>
  </si>
  <si>
    <t>074-614342</t>
  </si>
  <si>
    <t>Bankhlongkhut</t>
  </si>
  <si>
    <t>ควยขนุนหานโพธิ์</t>
  </si>
  <si>
    <t>หมู่ 8 บ้านคลองขุด</t>
  </si>
  <si>
    <t>074-618019</t>
  </si>
  <si>
    <t>Thairatwittaya 23</t>
  </si>
  <si>
    <t>นายบุญธรรม พัชรเลขกุล</t>
  </si>
  <si>
    <t>หมู่ 2 บ้านไสรักษ์</t>
  </si>
  <si>
    <t>074-608064</t>
  </si>
  <si>
    <t>Watsatang</t>
  </si>
  <si>
    <t>หมู่ 7 บ้านสะทัง</t>
  </si>
  <si>
    <t>Watkaonko</t>
  </si>
  <si>
    <t>นายชูกิจกร เทพทวี</t>
  </si>
  <si>
    <t>หมู่ 11 บ้านควนโก</t>
  </si>
  <si>
    <t>074-650011</t>
  </si>
  <si>
    <t>Banlamdin</t>
  </si>
  <si>
    <t>หมู่ 6 บ้านแหลมดิน</t>
  </si>
  <si>
    <t>074-618555</t>
  </si>
  <si>
    <t>Banklongyai</t>
  </si>
  <si>
    <t>นายสุวิทย์ เจะโซะ</t>
  </si>
  <si>
    <t>หมู่ 1 บ้านคลองใหญ่</t>
  </si>
  <si>
    <t>คลองใหญ่</t>
  </si>
  <si>
    <t>074-610222</t>
  </si>
  <si>
    <t>Bantachead</t>
  </si>
  <si>
    <t>นายนิกร องคะลอย</t>
  </si>
  <si>
    <t>หมู่ 10 บ้านท่าเชียด</t>
  </si>
  <si>
    <t>074-601634</t>
  </si>
  <si>
    <t>Banprunaikhaw</t>
  </si>
  <si>
    <t>นายอัครพล คำคง</t>
  </si>
  <si>
    <t>หมู่ 7 บ้านห้วยตอ</t>
  </si>
  <si>
    <t>074-660303</t>
  </si>
  <si>
    <t>Bantungnongsibbat</t>
  </si>
  <si>
    <t>หมู่ 6 บ้านทุ่งหนองสิบบาท</t>
  </si>
  <si>
    <t>074-650090</t>
  </si>
  <si>
    <t>Wattamot</t>
  </si>
  <si>
    <t>นายสนั่น ไพชำนาญ</t>
  </si>
  <si>
    <t>หมู่ 4 บ้านตะโหมด</t>
  </si>
  <si>
    <t>074-632407</t>
  </si>
  <si>
    <t>Banhouchang</t>
  </si>
  <si>
    <t>นายบุญจิตร เพชรสังข์</t>
  </si>
  <si>
    <t>หมู่ 5 บ้านหัวช้าง</t>
  </si>
  <si>
    <t>074-650023</t>
  </si>
  <si>
    <t>Watlojankra</t>
  </si>
  <si>
    <t>นายสุทธิชัย อ่อนคง</t>
  </si>
  <si>
    <t>หมู่ 6 บ้านโหล๊ะจันกระ</t>
  </si>
  <si>
    <t>074-614318</t>
  </si>
  <si>
    <t>นายวิชาญ หิรัญชาติ</t>
  </si>
  <si>
    <t>หมู่ 7 บ้านควนอินนอโม</t>
  </si>
  <si>
    <t>Bandanload</t>
  </si>
  <si>
    <t>นายสมพร ชนะสิทธิ์</t>
  </si>
  <si>
    <t>หมู่ 3 บ้านด่านโลด</t>
  </si>
  <si>
    <t>074-601437</t>
  </si>
  <si>
    <t>Banromposai</t>
  </si>
  <si>
    <t>นายไพโรจน์ เขียวจีน</t>
  </si>
  <si>
    <t>หมู่ 4 บ้านร่มโพธิ์ไทร</t>
  </si>
  <si>
    <t>074-632034</t>
  </si>
  <si>
    <t>Banmaekee</t>
  </si>
  <si>
    <t>นายสว่าง ทองชุม</t>
  </si>
  <si>
    <t>หมู่ 1 บ้านแม่ขรี</t>
  </si>
  <si>
    <t>074-695215</t>
  </si>
  <si>
    <t>Watplakpom</t>
  </si>
  <si>
    <t>นายเฉลียว พลเพชร</t>
  </si>
  <si>
    <t>หมู่ 5 บ้านปลักปอม</t>
  </si>
  <si>
    <t>074-632385</t>
  </si>
  <si>
    <t>Watsupasittaram</t>
  </si>
  <si>
    <t>นายสะอาด สามารถ</t>
  </si>
  <si>
    <t>สองเกาะ</t>
  </si>
  <si>
    <t>หมู่ 1 บ้านเกาะแกง</t>
  </si>
  <si>
    <t>เกาะนางคำ</t>
  </si>
  <si>
    <t>074-618720</t>
  </si>
  <si>
    <t>Watlaemdinsaw</t>
  </si>
  <si>
    <t>นายประเสริฐ เกลี้ยงประดิษฐ์</t>
  </si>
  <si>
    <t>หมู่ 2 บ้านเกาะยวน</t>
  </si>
  <si>
    <t>074-618802</t>
  </si>
  <si>
    <t>Bantanine</t>
  </si>
  <si>
    <t>074-650028</t>
  </si>
  <si>
    <t>Bankoknangkum</t>
  </si>
  <si>
    <t>หมู่ 8 บ้านเกาะนางคำ</t>
  </si>
  <si>
    <t>074-619834</t>
  </si>
  <si>
    <t>Bankohnangkumnuea</t>
  </si>
  <si>
    <t>นายเสริญ รัตนานุกูล</t>
  </si>
  <si>
    <t>074-651351</t>
  </si>
  <si>
    <t>Bankohmark</t>
  </si>
  <si>
    <t>นายอุทัย ก่งเซ่ง</t>
  </si>
  <si>
    <t>เกาะหมาก</t>
  </si>
  <si>
    <t>074-650056</t>
  </si>
  <si>
    <t>BanKohsua</t>
  </si>
  <si>
    <t>นายถาวร หนูสงวน</t>
  </si>
  <si>
    <t>074-650029</t>
  </si>
  <si>
    <t>Pakbangnakatad</t>
  </si>
  <si>
    <t>หมู่ 5 บ้านปากบางนาคราช</t>
  </si>
  <si>
    <t>074-650030</t>
  </si>
  <si>
    <t>Bankohkob</t>
  </si>
  <si>
    <t>074-650096</t>
  </si>
  <si>
    <t>Bantawa</t>
  </si>
  <si>
    <t>นายอับดนเล๊าะ หีมยิ</t>
  </si>
  <si>
    <t>หมู่ 1 บ้านท่าวา</t>
  </si>
  <si>
    <t>074-650073</t>
  </si>
  <si>
    <t>Banchongfuen</t>
  </si>
  <si>
    <t>นายเสถียร ช่วยราย</t>
  </si>
  <si>
    <t>หมู่ 2 บ้านช่องฟืน</t>
  </si>
  <si>
    <t>074-650105</t>
  </si>
  <si>
    <t>Watbanlamkruad</t>
  </si>
  <si>
    <t>หมู่ 3 บ้านแหลมกรวด</t>
  </si>
  <si>
    <t>074-614678</t>
  </si>
  <si>
    <t>BanKhoksai</t>
  </si>
  <si>
    <t>รังสีตรีมิตร</t>
  </si>
  <si>
    <t>ดอนทราย</t>
  </si>
  <si>
    <t>074-676536</t>
  </si>
  <si>
    <t>Wadtripon</t>
  </si>
  <si>
    <t>นายบุญรงค์ บุญราม</t>
  </si>
  <si>
    <t>ดอนประดู่</t>
  </si>
  <si>
    <t>074-676228</t>
  </si>
  <si>
    <t>Khunpayer</t>
  </si>
  <si>
    <t>หมู่ 10 บ้านควนเผยอ</t>
  </si>
  <si>
    <t>074-618726</t>
  </si>
  <si>
    <t>Bandonpradoo</t>
  </si>
  <si>
    <t>นายพรศักดิ์ บุญยัง</t>
  </si>
  <si>
    <t>074-618707</t>
  </si>
  <si>
    <t>Wathuakuan</t>
  </si>
  <si>
    <t>074-699135</t>
  </si>
  <si>
    <t>Banpho</t>
  </si>
  <si>
    <t>นายพงศ์พันธ์ ทองเจือ</t>
  </si>
  <si>
    <t>พันธปัญญา</t>
  </si>
  <si>
    <t>074-699227</t>
  </si>
  <si>
    <t>Anubanpakpayoon</t>
  </si>
  <si>
    <t>นายกามเทพ ปัตโก</t>
  </si>
  <si>
    <t>หมู่ 1 บ้านปากพะยูน</t>
  </si>
  <si>
    <t>074-699143</t>
  </si>
  <si>
    <t>Pakphayoon</t>
  </si>
  <si>
    <t>นายสมพร จำนงค์</t>
  </si>
  <si>
    <t>หมู่ 1 บ้านหัวฝาด</t>
  </si>
  <si>
    <t>074-699059</t>
  </si>
  <si>
    <t>Watrotjanaram</t>
  </si>
  <si>
    <t>หมู่ 11 บ้านเพ็งอาด</t>
  </si>
  <si>
    <t>ฝาละมี</t>
  </si>
  <si>
    <t>Watfalami</t>
  </si>
  <si>
    <t>นางอุบล หนูมาก</t>
  </si>
  <si>
    <t>หมู่ 1 บ้านฝาละมี</t>
  </si>
  <si>
    <t>074-699062</t>
  </si>
  <si>
    <t>Bankhuanprasakarin</t>
  </si>
  <si>
    <t>นางพรรณชนก ชลเจริญ</t>
  </si>
  <si>
    <t>074-697566</t>
  </si>
  <si>
    <t>Banleam</t>
  </si>
  <si>
    <t>นายสุนทร เกิดณรงค์</t>
  </si>
  <si>
    <t>074-618982</t>
  </si>
  <si>
    <t>Watbangkung</t>
  </si>
  <si>
    <t>นายสมบูรณ์ กลีบโกมุท</t>
  </si>
  <si>
    <t>หมู่ 6 บ้านวัดบางขวน</t>
  </si>
  <si>
    <t>074-650017</t>
  </si>
  <si>
    <t>Bangbanmung</t>
  </si>
  <si>
    <t>นายอุดม สุระกำแหง</t>
  </si>
  <si>
    <t>074-601756</t>
  </si>
  <si>
    <t>Watprakerd</t>
  </si>
  <si>
    <t>นายวรวิทย์ มัจฉา</t>
  </si>
  <si>
    <t>หมู่ 4 บ้านพระเกิด</t>
  </si>
  <si>
    <t>074-650031</t>
  </si>
  <si>
    <t>Watkhuannangpim</t>
  </si>
  <si>
    <t>หมู่ 5 บ้านควนนางพิมพ์</t>
  </si>
  <si>
    <t>074-660510</t>
  </si>
  <si>
    <t>Banmoungtoun</t>
  </si>
  <si>
    <t>นายเสกสรร แหละหมัน</t>
  </si>
  <si>
    <t>รักสีครีมิตร</t>
  </si>
  <si>
    <t>074-843403</t>
  </si>
  <si>
    <t>Banharnthao</t>
  </si>
  <si>
    <t>นายคนึง ทนงาน</t>
  </si>
  <si>
    <t>หมู่ 2 บ้านหารเทา</t>
  </si>
  <si>
    <t>074-676061</t>
  </si>
  <si>
    <t>Samnaksonghuyruea</t>
  </si>
  <si>
    <t>นายนริสร์ ยืนยง</t>
  </si>
  <si>
    <t>074-618759</t>
  </si>
  <si>
    <t>Banthalamieng</t>
  </si>
  <si>
    <t>074-676097</t>
  </si>
  <si>
    <t>ฺBankhuannokwa</t>
  </si>
  <si>
    <t>นายอัษฎาวุธ สุวิชญางกูร</t>
  </si>
  <si>
    <t>หมู่ 10 บ้านควนนกหว้า</t>
  </si>
  <si>
    <t>074-650079</t>
  </si>
  <si>
    <t>Watkhuapeng</t>
  </si>
  <si>
    <t>บูรพาป่าบอน</t>
  </si>
  <si>
    <t>หมู่ 6 บ้านโคกทราย</t>
  </si>
  <si>
    <t>โคกทราย</t>
  </si>
  <si>
    <t>074-601976</t>
  </si>
  <si>
    <t>Bankhuanwaengschool</t>
  </si>
  <si>
    <t>นายนิกร แสงเกื้อหนุน</t>
  </si>
  <si>
    <t>หมู่ 7 บ้านโคกทราย</t>
  </si>
  <si>
    <t>074-660460</t>
  </si>
  <si>
    <t>Watkhoktakean</t>
  </si>
  <si>
    <t>นายวิชิตร์ เพชรหับ</t>
  </si>
  <si>
    <t>หมู่ 3 บ้านพรุพ้อ</t>
  </si>
  <si>
    <t>074-614449</t>
  </si>
  <si>
    <t>Watprupor</t>
  </si>
  <si>
    <t>นางสาวนฤมล ประสิทธิ์ศร</t>
  </si>
  <si>
    <t>074-614660</t>
  </si>
  <si>
    <t>Bankuanhintan</t>
  </si>
  <si>
    <t>นางอาภากร หนูนวล</t>
  </si>
  <si>
    <t>074-618670</t>
  </si>
  <si>
    <t>Banthoongklongkwai</t>
  </si>
  <si>
    <t>นายประชิตร หน้องมา</t>
  </si>
  <si>
    <t>ทุ่งธงทอง</t>
  </si>
  <si>
    <t>หมู่ 2 บ้านทุ่งคลองควาย</t>
  </si>
  <si>
    <t>ทุ่งนารี</t>
  </si>
  <si>
    <t>074-618968</t>
  </si>
  <si>
    <t>Banlohan</t>
  </si>
  <si>
    <t>นายกำจัด เกตุนิ่ม</t>
  </si>
  <si>
    <t>หมู่ 7 บ้านโหล๊ะหาร</t>
  </si>
  <si>
    <t>074-614320</t>
  </si>
  <si>
    <t>Banyangkhakeem</t>
  </si>
  <si>
    <t>นายวีระวัฒน์ กิติศักดิ์รณกรณ์</t>
  </si>
  <si>
    <t>หมู่ 6 บ้านยางขาคีม</t>
  </si>
  <si>
    <t>074-650080</t>
  </si>
  <si>
    <t>Banthungnaree</t>
  </si>
  <si>
    <t>นายสนอง ศรีเกตุ</t>
  </si>
  <si>
    <t>074-650034</t>
  </si>
  <si>
    <t>Banhauysai</t>
  </si>
  <si>
    <t>นายสมมาถ ห้องโสภา</t>
  </si>
  <si>
    <t>หมู่ 3 บ้านห้วยทราย</t>
  </si>
  <si>
    <t>074-625172</t>
  </si>
  <si>
    <t>วัดป่าบอนต่ำ (ระแบบ-ถวิลประชาสรรค์)</t>
  </si>
  <si>
    <t>Watpabontum</t>
  </si>
  <si>
    <t>นายวิราช พรหมทองรักษ์</t>
  </si>
  <si>
    <t>หมู่ 7 บ้านป่าบอนต่ำ</t>
  </si>
  <si>
    <t>074-625215</t>
  </si>
  <si>
    <t>Anubanpabon</t>
  </si>
  <si>
    <t>นายอำนวย พรายอินทร์</t>
  </si>
  <si>
    <t>หมู่ 10 บ้านป่าบอนเหนือ</t>
  </si>
  <si>
    <t>074-625435</t>
  </si>
  <si>
    <t>Wattadindang</t>
  </si>
  <si>
    <t>นายวิจิตร ชูสงค์</t>
  </si>
  <si>
    <t>หมู่ 4 บ้านท่าดินแดงออก</t>
  </si>
  <si>
    <t>วังใหม่</t>
  </si>
  <si>
    <t>074-618700</t>
  </si>
  <si>
    <t>Bannumtok</t>
  </si>
  <si>
    <t>นายประพันธ์ ส่องศรี</t>
  </si>
  <si>
    <t>074-841757</t>
  </si>
  <si>
    <t>Watkhunkiam</t>
  </si>
  <si>
    <t>นายภิรมย์ ไพชำนาญ</t>
  </si>
  <si>
    <t>หมู่ 2 บ้านควนเคี่ยม</t>
  </si>
  <si>
    <t>074-650035</t>
  </si>
  <si>
    <t>Bannongtong</t>
  </si>
  <si>
    <t>นายปรีชา พลอยดำ</t>
  </si>
  <si>
    <t>Midmuanchon</t>
  </si>
  <si>
    <t>นายอนุวัตร ธรรมวาโร</t>
  </si>
  <si>
    <t>หมู่ 6 บ้านเขาจันทร์</t>
  </si>
  <si>
    <t>074-614664</t>
  </si>
  <si>
    <t>Banmhungtakua</t>
  </si>
  <si>
    <t>นายอาซิส มุมีน</t>
  </si>
  <si>
    <t>หมู่ 1 บ้านเหมืองตะกั่ว</t>
  </si>
  <si>
    <t>074-614321</t>
  </si>
  <si>
    <t>Bankoksak</t>
  </si>
  <si>
    <t>นายบุญลาภ หมื่นละม้าย</t>
  </si>
  <si>
    <t>หมู่ 2 บ้านโคกสัก</t>
  </si>
  <si>
    <t>074-608036</t>
  </si>
  <si>
    <t>Watlon</t>
  </si>
  <si>
    <t>นายสุคนธ์ สุวรรณมณี</t>
  </si>
  <si>
    <t>หมู่ 3 บ้านลอน</t>
  </si>
  <si>
    <t>074-650066</t>
  </si>
  <si>
    <t>Bantonson</t>
  </si>
  <si>
    <t>นายณรงค์ บัวบาน</t>
  </si>
  <si>
    <t>074-650025</t>
  </si>
  <si>
    <t>Watrattanawararam</t>
  </si>
  <si>
    <t>นายวิณูญ คงช่วย</t>
  </si>
  <si>
    <t>หมู่ 6 บ้านตลาดบางแก้ว</t>
  </si>
  <si>
    <t>ท่ามะเดื่อ</t>
  </si>
  <si>
    <t>074-697166</t>
  </si>
  <si>
    <t>Watsangkhawararam</t>
  </si>
  <si>
    <t>หมู่ 3 บ้านสังเขย่า</t>
  </si>
  <si>
    <t>074-650068</t>
  </si>
  <si>
    <t>Watpannaram</t>
  </si>
  <si>
    <t>นายไพศาล ชูโชติ</t>
  </si>
  <si>
    <t>หมู่ 2 บ้านเกาะประดู่</t>
  </si>
  <si>
    <t>074-650027</t>
  </si>
  <si>
    <t>Anubanbangkaew</t>
  </si>
  <si>
    <t>นายบุญเติม แดงช่วง</t>
  </si>
  <si>
    <t>074-697167</t>
  </si>
  <si>
    <t>Banhadkaitao</t>
  </si>
  <si>
    <t>นายสมปอง สุขเอียด</t>
  </si>
  <si>
    <t>หมู่ 11 บ้านหาดไข่เต่า</t>
  </si>
  <si>
    <t>นาปะขอ</t>
  </si>
  <si>
    <t>074-614672</t>
  </si>
  <si>
    <t>Watnapakor</t>
  </si>
  <si>
    <t>หมู่ 4 บ้านนาปะขอ</t>
  </si>
  <si>
    <t>074-650071</t>
  </si>
  <si>
    <t>Watthanote</t>
  </si>
  <si>
    <t>นายเอนก พรมชาติ</t>
  </si>
  <si>
    <t>หมู่ 7 บ้านวัดโตนด</t>
  </si>
  <si>
    <t>Watnamhom</t>
  </si>
  <si>
    <t>นางสาวเยาวนุช หละเขียว</t>
  </si>
  <si>
    <t>หมู่ 5 บ้านนาหม่อม</t>
  </si>
  <si>
    <t>074-650072</t>
  </si>
  <si>
    <t>Banpakpol</t>
  </si>
  <si>
    <t>นายสุชาติ สุวรรณมณี</t>
  </si>
  <si>
    <t>หมู่ 5 บ้านเกาะนางคำหนือ</t>
  </si>
  <si>
    <t>Bankhuaninnomo</t>
  </si>
  <si>
    <t>074-685738</t>
  </si>
  <si>
    <t>074-608053</t>
  </si>
  <si>
    <t>086-6907524</t>
  </si>
  <si>
    <t>086-2915925</t>
  </si>
  <si>
    <t>074-600455</t>
  </si>
  <si>
    <t>074-650060</t>
  </si>
  <si>
    <t>หมู่ 1 บ้านพน</t>
  </si>
  <si>
    <t>หมู่ 5 บ้านนอก</t>
  </si>
  <si>
    <t>หมู่ 6 บ้านป่าแก่</t>
  </si>
  <si>
    <t>หมู่ 12 บ้านพูด</t>
  </si>
  <si>
    <t>หมู่ 14 บ้านคู</t>
  </si>
  <si>
    <t>หมู่ 3 บ้านศาลาเม็ง</t>
  </si>
  <si>
    <t>หมู่ 5 บ้านทอนตรน</t>
  </si>
  <si>
    <t>หมู่ 2 บ้านวังปริง</t>
  </si>
  <si>
    <t>หมู่ 4 บ้านต้นประดู่</t>
  </si>
  <si>
    <t>หมู่ 7 บ้านควนขี้แรด</t>
  </si>
  <si>
    <t>หมู่ 5 บ้านท่าควาย</t>
  </si>
  <si>
    <t>หมู่ 6 บ้านแตระ</t>
  </si>
  <si>
    <t>หมู่ 10 บ้านหานโพธิ์</t>
  </si>
  <si>
    <t>หมู่ 3 บ้านท่าเนียน</t>
  </si>
  <si>
    <t>หมู่ 6 บ้านเกาะหมาก</t>
  </si>
  <si>
    <t>หมู่ 8 บ้านเกาะเสือ</t>
  </si>
  <si>
    <t>หมู่ 4 บ้านเกาะโคบ</t>
  </si>
  <si>
    <t>หมู่ 5 บ้านโคกทราย</t>
  </si>
  <si>
    <t>หมู่ 9 บ้านไทรพอน</t>
  </si>
  <si>
    <t>หมู่ 4 บ้านดอนประดู่</t>
  </si>
  <si>
    <t>หมู่ 3 บ้านหัวควน</t>
  </si>
  <si>
    <t>หมู่ 4 บ้านโพธิ์</t>
  </si>
  <si>
    <t>หมู่ 2 บ้านควนพระ</t>
  </si>
  <si>
    <t>หมู่ 8 บ้านแหลมไก่ผู้</t>
  </si>
  <si>
    <t>หมู่ 3 บ้านบางมวง</t>
  </si>
  <si>
    <t>หมู่ 3 บ้านม่วงทวน</t>
  </si>
  <si>
    <t>หมู่ 4 บ้านห้วยเรือ</t>
  </si>
  <si>
    <t>หมู่ 9 บ้านทะเลเหมียง</t>
  </si>
  <si>
    <t>หมู่ 12 บ้านพรุพ้อ</t>
  </si>
  <si>
    <t>หมู่ 9 บ้านหินแท่น</t>
  </si>
  <si>
    <t>หมู่ 3 บ้านทุ่งนารี</t>
  </si>
  <si>
    <t>หมู่ 1 บบ้านน้ำตก</t>
  </si>
  <si>
    <t>หมู่ 2 บ้านหนองธง</t>
  </si>
  <si>
    <t>หมู่ 4 บ้านต้นสน</t>
  </si>
  <si>
    <t>หมู่ 1 บางแก้ว</t>
  </si>
  <si>
    <t>หมู่ 9 บ้านปากพล</t>
  </si>
  <si>
    <t>ข้อมูลพื้นฐานสถานศึกษา</t>
  </si>
  <si>
    <t>ตารางที่ 20</t>
  </si>
  <si>
    <t>ตารางที่ 21</t>
  </si>
  <si>
    <t>เทศบาลเขาชัยสน</t>
  </si>
  <si>
    <t>98 ม.3 ต.เขาชัยสน อ.เขาชัยสน</t>
  </si>
  <si>
    <t>074-691204</t>
  </si>
  <si>
    <t>เทศบาลจองถนน (วัดบางแก้ว)</t>
  </si>
  <si>
    <t>ม.5 ต.จองถนน อ.เขาชัยสน</t>
  </si>
  <si>
    <t>074-650084</t>
  </si>
  <si>
    <t>อนุบาลเทศบาลตำบลแม่ขรี</t>
  </si>
  <si>
    <t>99 ม.6 ต.แม่ขรี อ.ตะโหมด</t>
  </si>
  <si>
    <t>074-695909</t>
  </si>
  <si>
    <t>เทศบาลบ้านหูแร่</t>
  </si>
  <si>
    <t>14 ม.5 ต.ท่ามะเดื่อ อ.บางแก้ว</t>
  </si>
  <si>
    <t>ปวช.1</t>
  </si>
  <si>
    <t>ปวช.2</t>
  </si>
  <si>
    <t>ปวช.3</t>
  </si>
  <si>
    <t>รวมระดับ ปวช.</t>
  </si>
  <si>
    <t>ปวส.1</t>
  </si>
  <si>
    <t>ปวส.2</t>
  </si>
  <si>
    <t>รวมระดับ ปวส.</t>
  </si>
  <si>
    <t>ปวส.1 (เทียบโอน)</t>
  </si>
  <si>
    <t>ปวส.2 (เทียบโอน)</t>
  </si>
  <si>
    <t>รวมระดับ ปวส.(เทียบโอน)</t>
  </si>
  <si>
    <t>สถาบันอาชีวศึกษาภาคใต้ 1  วิทยาเขตวิทยาลัยการอาชีพบางแก้ว</t>
  </si>
  <si>
    <t>ข้อมูล ณ วันที่ 10 มิถุนายน  2557</t>
  </si>
  <si>
    <t>สำนักงานเขตพื้นที่การศึกาประถมศึกษาพัทลุง เขต 2</t>
  </si>
  <si>
    <t>ประเภท</t>
  </si>
  <si>
    <t>จำนวนบุคลากร</t>
  </si>
  <si>
    <t>1. ข้าราชการพลเรือน</t>
  </si>
  <si>
    <t>4. ลูกจ้างประจำ</t>
  </si>
  <si>
    <t>5. ลูกจ้างชั่วคราว</t>
  </si>
  <si>
    <t>6. พนักงานราชการ</t>
  </si>
  <si>
    <t>7. อื่น ๆ</t>
  </si>
  <si>
    <t>2. ข้าราชการครูและอาจารย์</t>
  </si>
  <si>
    <t>3. ครูอัตราจ้างสอน</t>
  </si>
  <si>
    <t>ชั้นเรียน</t>
  </si>
  <si>
    <t>จำนวนห้องเรียน</t>
  </si>
  <si>
    <t>อนุบาล1</t>
  </si>
  <si>
    <t>อนุบาล2</t>
  </si>
  <si>
    <t>รวมก่อนประถมศึกษา</t>
  </si>
  <si>
    <t xml:space="preserve"> -</t>
  </si>
  <si>
    <t xml:space="preserve"> - </t>
  </si>
  <si>
    <t>อนุบาล3</t>
  </si>
  <si>
    <t>จำนวนนักเรียน แยกชั้น เพศ โรงเรียนสังกัดองค์กรปกครองส่วนท้องถิ่น</t>
  </si>
  <si>
    <t>210 ม.6 ต.นาปะขอ  อ.บางแก้ว    จ.พัทลุง โทรศัพท์ 074-697185</t>
  </si>
  <si>
    <t>ตารางที่ 22</t>
  </si>
  <si>
    <t xml:space="preserve">    - </t>
  </si>
  <si>
    <t>นายนรินทร์  ยอดไชย</t>
  </si>
  <si>
    <t>นางพิไลลักษณ์  สุขเทพ</t>
  </si>
  <si>
    <t>นายวินัย  สุขวรรณ</t>
  </si>
  <si>
    <t xml:space="preserve">       - </t>
  </si>
  <si>
    <t>นางสาวอุษา  พันธุ์คีรี</t>
  </si>
  <si>
    <t xml:space="preserve">      -</t>
  </si>
  <si>
    <t>นายนรินทร์  ศรียา</t>
  </si>
  <si>
    <t>โรงเรียนขนาดใหญ่ นักเรียน 601 - 1,500 คน</t>
  </si>
  <si>
    <t>โรงเรียนขนาดกลาง นักเรียน 121 - 600 คน</t>
  </si>
  <si>
    <t>ผู้บริหารโรงเรียน</t>
  </si>
  <si>
    <t>นายพิทักษ์  เพชรวา</t>
  </si>
  <si>
    <t>นายสมหมาย  กรดเต็ม</t>
  </si>
  <si>
    <t>นายมณี  เรืองแก้ว</t>
  </si>
  <si>
    <t>นายปรีชา มากมณี</t>
  </si>
  <si>
    <t>นายจบ   แก้วทิพย์</t>
  </si>
  <si>
    <t>นายสมพร  กาญจนพันธุ์</t>
  </si>
  <si>
    <t>นายอนันต์ หนูพัฒน์</t>
  </si>
  <si>
    <t>นายบัวทอง   ผลามิโช</t>
  </si>
  <si>
    <t>นางพรเพ็ญ  แปวประเสริฐ</t>
  </si>
  <si>
    <t>นางมาลี  แก้วละเอียด</t>
  </si>
  <si>
    <t>นายสุทิน  ธาดาพรรษวุฒิ</t>
  </si>
  <si>
    <t>นายสมคิด ทองสง</t>
  </si>
  <si>
    <t>นางหัตถยา เพชรย้อย</t>
  </si>
  <si>
    <t>นางกัลยา อุทัยรังษี</t>
  </si>
  <si>
    <t>นายชวิณ บัวบาน</t>
  </si>
  <si>
    <t>087-9806132</t>
  </si>
  <si>
    <t>นางพนิดา อินทจันทร์</t>
  </si>
  <si>
    <t>ปณ.</t>
  </si>
  <si>
    <t>08-7967-6489</t>
  </si>
  <si>
    <t>074-603607</t>
  </si>
  <si>
    <t>074-603551</t>
  </si>
  <si>
    <t>08-0189-0642</t>
  </si>
  <si>
    <t>หมายเหตุ *จำนวนครู ตาม จ.18 (บัญชีถือจ่ายอัตราเงินเดือนข้าราชการครู)</t>
  </si>
  <si>
    <t>จำนวนครู</t>
  </si>
  <si>
    <t>ตารางที่ 3  จำนวนโรงเรียนตามขนาด จำแนกรายอำเภอ ปีการศึกษา 2557</t>
  </si>
  <si>
    <t>ตารางที่ 2  จำนวนโรงเรียนตามประเภท จำแนกรายอำเภอ ปีการศึกษา 2557</t>
  </si>
  <si>
    <t>ตารางที่ 1  จำนวนโรงเรียน ตามสังกัด จำแนกรายอำเภอ ปีการศึกษา 2557</t>
  </si>
  <si>
    <t>ตารางที่ 4  จำนวนนักเรียนจำแนกรายชั้น เพศ และห้องเรียน ปีการศึกษา 2557</t>
  </si>
  <si>
    <t>ตารางที่ 5  จำนวนนักเรียนจำแนกตามอายุ ปีการศึกษา 2557</t>
  </si>
  <si>
    <t>ตารางที่ 6  จำนวนนักเรียนพิการ/บกพร่อง ปีการศึกษา 2557</t>
  </si>
  <si>
    <t>ตารางที่ 7  จำนวนนักเรียนด้อยโอกาส ปีการศึกษา 2557</t>
  </si>
  <si>
    <t>ตารางที่ 8  จำนวนนักเรียนออกกลางคัน ปีการศึกษา 2557</t>
  </si>
  <si>
    <t>ตารางที่ 9  จำนวนนักเรียนน้ำหนักส่วนสูงเทียบเกณฑ์มาตรฐาน ปีการศึกษา 2557</t>
  </si>
  <si>
    <t xml:space="preserve">ตารางที่ 10  ข้อมูลพื้นฐานสถานศึกษา ปีการศึกษา 2557 </t>
  </si>
  <si>
    <t>ตารางที่ 11 ข้อมูลจำนวนนักเรียน ปีการศึกษา 2557</t>
  </si>
  <si>
    <t>ตารางที่ 12  ข้อมูลโรงเรียนขนาดเล็ก ปีการศึกษา 2557</t>
  </si>
  <si>
    <t>ตารางที่ 13  ข้อมูลโรงเรียนขนาดกลาง  ปีการศึกษา 2557</t>
  </si>
  <si>
    <t>ตารางที่ 14  ข้อมูลโรงเรียนขนาดใหญ่   ปีการศึกษา 2557</t>
  </si>
  <si>
    <t>ตารางที่ 15  ข้อมูลโรงเรียนขยายโอกาสทางการศึกษา  ปีการศึกษา 2557</t>
  </si>
  <si>
    <t>ตารางที่ 16  ข้อมูลจำนวนผู้บริหาร ครู  ปีการศึกษา 2557</t>
  </si>
  <si>
    <t>ตารางที่ 17 ข้อมูลโรงเรียนเอกชน   ปีการศึกษา 2557</t>
  </si>
  <si>
    <t>ปีการศึกษา 2557 (ข้อมูล ณ  10 มิถุนายน 2557)</t>
  </si>
  <si>
    <t>ตารางที่ 18 จำนวนนักเรียนรายชั้น โรงเรียนเอกชน ในสังกัดสำนักงานเขตพื้นที่การศึกษาพัทลุง เขต 2</t>
  </si>
  <si>
    <t>ตารางที่ 19  ข้อมูลโรงเรียนสังกัดสำนักงานเขตพื้นที่การศึกษามัธยมศึกษา เขต 12 ปีการศึกษา 2557</t>
  </si>
  <si>
    <t>ตารางที่ 20  ข้อมูลโรงเรียนสังกัดองค์กรปกครองส่วนท้องถิ่น  ปีการศึกษา 2557</t>
  </si>
  <si>
    <t>ตารางที่ 21  จำนวนนักเรียน แยกชั้น เพศ โรงเรียนสังกัดองค์กรปกครองส่วนท้องถิ่น ปีการศึกษา 2557</t>
  </si>
  <si>
    <t>ตารางที่ 21.1  โรงเรียนเทศบาลเขาชัยสน   อำเภอเขาชัยสน</t>
  </si>
  <si>
    <t>ตารางที่ 21.2  โรงเรียนเทศบาลจองถนน (วัดบางแก้ว) อำเภอเขาชัยสน</t>
  </si>
  <si>
    <t>ตารางที่ 21.3  โรงเรียนอนุบาลเทศบาลตำบลแม่ขรี อำเภอตะโหมด</t>
  </si>
  <si>
    <t>ตารางที่ 21.4  โรงเรียนเทศบาลบ้านหูแร่ อำเภอบางแก้ว</t>
  </si>
  <si>
    <t>ตารางที่ 22  ข้อมูลโรงเรียนสังกัดอาชีวะศึกษา ปีการศึกษา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</si>
</sst>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3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1"/>
      <color indexed="8"/>
      <name val="TH SarabunPSK"/>
      <family val="2"/>
    </font>
    <font>
      <sz val="14"/>
      <color indexed="8"/>
      <name val="TH SarabunPSK"/>
      <family val="2"/>
    </font>
    <font>
      <b/>
      <sz val="18"/>
      <color indexed="63"/>
      <name val="TH SarabunPSK"/>
      <family val="2"/>
    </font>
    <font>
      <b/>
      <sz val="16"/>
      <color indexed="63"/>
      <name val="TH SarabunPSK"/>
      <family val="2"/>
    </font>
    <font>
      <sz val="16"/>
      <color indexed="63"/>
      <name val="TH SarabunPSK"/>
      <family val="2"/>
    </font>
    <font>
      <b/>
      <sz val="14"/>
      <color indexed="8"/>
      <name val="TH SarabunPSK"/>
      <family val="2"/>
    </font>
    <font>
      <sz val="16"/>
      <color indexed="8"/>
      <name val="TH SarabunPSK"/>
      <family val="2"/>
    </font>
    <font>
      <sz val="16"/>
      <color theme="1"/>
      <name val="Tahoma"/>
      <family val="2"/>
      <scheme val="minor"/>
    </font>
    <font>
      <b/>
      <sz val="16"/>
      <color indexed="8"/>
      <name val="TH SarabunPSK"/>
      <family val="2"/>
    </font>
    <font>
      <b/>
      <sz val="16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b/>
      <sz val="20"/>
      <name val="TH SarabunPSK"/>
      <family val="2"/>
    </font>
    <font>
      <sz val="20"/>
      <name val="TH SarabunPSK"/>
      <family val="2"/>
    </font>
    <font>
      <sz val="14.5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u/>
      <sz val="11"/>
      <color theme="10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24"/>
      <name val="TH SarabunPSK"/>
      <family val="2"/>
    </font>
    <font>
      <sz val="16"/>
      <name val="Cordia New"/>
      <family val="2"/>
    </font>
    <font>
      <sz val="11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FBFB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4" fillId="0" borderId="0"/>
    <xf numFmtId="0" fontId="20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0" fontId="14" fillId="0" borderId="0"/>
    <xf numFmtId="0" fontId="14" fillId="0" borderId="0"/>
    <xf numFmtId="0" fontId="21" fillId="0" borderId="0"/>
  </cellStyleXfs>
  <cellXfs count="3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6" fillId="0" borderId="0" xfId="1" applyFont="1" applyAlignment="1">
      <alignment horizontal="centerContinuous"/>
    </xf>
    <xf numFmtId="0" fontId="16" fillId="0" borderId="0" xfId="1" applyFont="1" applyAlignment="1">
      <alignment horizontal="right"/>
    </xf>
    <xf numFmtId="0" fontId="17" fillId="0" borderId="0" xfId="1" applyFont="1"/>
    <xf numFmtId="0" fontId="15" fillId="0" borderId="0" xfId="1" applyFont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2"/>
    <xf numFmtId="0" fontId="18" fillId="0" borderId="5" xfId="0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187" fontId="19" fillId="0" borderId="0" xfId="3" applyNumberFormat="1" applyFont="1"/>
    <xf numFmtId="187" fontId="18" fillId="0" borderId="5" xfId="3" applyNumberFormat="1" applyFont="1" applyBorder="1"/>
    <xf numFmtId="187" fontId="18" fillId="0" borderId="0" xfId="3" applyNumberFormat="1" applyFont="1"/>
    <xf numFmtId="187" fontId="1" fillId="0" borderId="6" xfId="3" applyNumberFormat="1" applyFont="1" applyBorder="1"/>
    <xf numFmtId="187" fontId="1" fillId="0" borderId="0" xfId="3" applyNumberFormat="1" applyFont="1"/>
    <xf numFmtId="187" fontId="1" fillId="0" borderId="7" xfId="3" applyNumberFormat="1" applyFont="1" applyBorder="1"/>
    <xf numFmtId="187" fontId="1" fillId="0" borderId="8" xfId="3" applyNumberFormat="1" applyFont="1" applyBorder="1"/>
    <xf numFmtId="187" fontId="18" fillId="0" borderId="5" xfId="3" applyNumberFormat="1" applyFont="1" applyBorder="1" applyAlignment="1">
      <alignment horizontal="center" vertical="center"/>
    </xf>
    <xf numFmtId="187" fontId="1" fillId="0" borderId="6" xfId="3" applyNumberFormat="1" applyFont="1" applyBorder="1" applyAlignment="1">
      <alignment horizontal="center" vertical="center"/>
    </xf>
    <xf numFmtId="187" fontId="18" fillId="0" borderId="6" xfId="3" applyNumberFormat="1" applyFont="1" applyBorder="1" applyAlignment="1">
      <alignment horizontal="center" vertical="center"/>
    </xf>
    <xf numFmtId="187" fontId="1" fillId="0" borderId="7" xfId="3" applyNumberFormat="1" applyFont="1" applyBorder="1" applyAlignment="1">
      <alignment horizontal="center" vertical="center"/>
    </xf>
    <xf numFmtId="187" fontId="18" fillId="0" borderId="7" xfId="3" applyNumberFormat="1" applyFont="1" applyBorder="1" applyAlignment="1">
      <alignment horizontal="center" vertical="center"/>
    </xf>
    <xf numFmtId="187" fontId="1" fillId="0" borderId="8" xfId="3" applyNumberFormat="1" applyFont="1" applyBorder="1" applyAlignment="1">
      <alignment horizontal="center" vertical="center"/>
    </xf>
    <xf numFmtId="187" fontId="18" fillId="0" borderId="8" xfId="3" applyNumberFormat="1" applyFont="1" applyBorder="1" applyAlignment="1">
      <alignment horizontal="center" vertical="center"/>
    </xf>
    <xf numFmtId="187" fontId="1" fillId="0" borderId="9" xfId="3" applyNumberFormat="1" applyFont="1" applyBorder="1" applyAlignment="1">
      <alignment horizontal="center" vertical="center"/>
    </xf>
    <xf numFmtId="187" fontId="18" fillId="0" borderId="9" xfId="3" applyNumberFormat="1" applyFont="1" applyBorder="1" applyAlignment="1">
      <alignment horizontal="center" vertical="center"/>
    </xf>
    <xf numFmtId="187" fontId="1" fillId="0" borderId="5" xfId="3" applyNumberFormat="1" applyFont="1" applyBorder="1" applyAlignment="1">
      <alignment horizontal="center" vertical="center"/>
    </xf>
    <xf numFmtId="187" fontId="18" fillId="0" borderId="10" xfId="3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187" fontId="1" fillId="0" borderId="14" xfId="3" applyNumberFormat="1" applyFont="1" applyBorder="1" applyAlignment="1">
      <alignment horizontal="center" vertical="center"/>
    </xf>
    <xf numFmtId="0" fontId="15" fillId="0" borderId="0" xfId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87" fontId="1" fillId="0" borderId="6" xfId="3" applyNumberFormat="1" applyFont="1" applyBorder="1" applyAlignment="1">
      <alignment horizontal="center"/>
    </xf>
    <xf numFmtId="187" fontId="1" fillId="0" borderId="7" xfId="3" applyNumberFormat="1" applyFont="1" applyBorder="1" applyAlignment="1">
      <alignment horizontal="center"/>
    </xf>
    <xf numFmtId="187" fontId="1" fillId="0" borderId="8" xfId="3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187" fontId="8" fillId="0" borderId="5" xfId="3" applyNumberFormat="1" applyFont="1" applyBorder="1"/>
    <xf numFmtId="0" fontId="10" fillId="0" borderId="5" xfId="0" applyFont="1" applyBorder="1"/>
    <xf numFmtId="0" fontId="6" fillId="0" borderId="6" xfId="0" applyFont="1" applyBorder="1" applyAlignment="1">
      <alignment vertical="center"/>
    </xf>
    <xf numFmtId="187" fontId="8" fillId="0" borderId="6" xfId="3" applyNumberFormat="1" applyFont="1" applyBorder="1"/>
    <xf numFmtId="0" fontId="6" fillId="0" borderId="7" xfId="0" applyFont="1" applyBorder="1" applyAlignment="1">
      <alignment vertical="center"/>
    </xf>
    <xf numFmtId="187" fontId="8" fillId="0" borderId="7" xfId="3" applyNumberFormat="1" applyFont="1" applyBorder="1"/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87" fontId="8" fillId="0" borderId="8" xfId="3" applyNumberFormat="1" applyFont="1" applyBorder="1"/>
    <xf numFmtId="0" fontId="13" fillId="0" borderId="5" xfId="0" applyFont="1" applyBorder="1" applyAlignment="1">
      <alignment horizontal="center"/>
    </xf>
    <xf numFmtId="0" fontId="13" fillId="0" borderId="5" xfId="0" applyFont="1" applyBorder="1"/>
    <xf numFmtId="0" fontId="12" fillId="0" borderId="6" xfId="0" applyFont="1" applyBorder="1"/>
    <xf numFmtId="0" fontId="13" fillId="0" borderId="6" xfId="0" applyFont="1" applyBorder="1"/>
    <xf numFmtId="0" fontId="12" fillId="0" borderId="7" xfId="0" applyFont="1" applyBorder="1"/>
    <xf numFmtId="0" fontId="13" fillId="0" borderId="7" xfId="0" applyFont="1" applyBorder="1"/>
    <xf numFmtId="0" fontId="12" fillId="0" borderId="8" xfId="0" applyFont="1" applyBorder="1"/>
    <xf numFmtId="0" fontId="12" fillId="0" borderId="8" xfId="0" applyFont="1" applyBorder="1" applyAlignment="1">
      <alignment horizontal="center"/>
    </xf>
    <xf numFmtId="0" fontId="13" fillId="0" borderId="8" xfId="0" applyFont="1" applyBorder="1"/>
    <xf numFmtId="0" fontId="15" fillId="0" borderId="0" xfId="1" applyFont="1" applyBorder="1" applyAlignment="1">
      <alignment horizontal="center"/>
    </xf>
    <xf numFmtId="49" fontId="13" fillId="0" borderId="5" xfId="0" applyNumberFormat="1" applyFont="1" applyBorder="1" applyAlignment="1">
      <alignment horizontal="center"/>
    </xf>
    <xf numFmtId="0" fontId="13" fillId="0" borderId="0" xfId="0" applyFont="1" applyBorder="1"/>
    <xf numFmtId="0" fontId="12" fillId="0" borderId="0" xfId="0" applyFont="1" applyBorder="1"/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center"/>
    </xf>
    <xf numFmtId="49" fontId="12" fillId="0" borderId="7" xfId="0" applyNumberFormat="1" applyFont="1" applyBorder="1" applyAlignment="1">
      <alignment horizontal="left" vertical="center" wrapText="1"/>
    </xf>
    <xf numFmtId="0" fontId="13" fillId="0" borderId="0" xfId="0" applyFont="1" applyFill="1"/>
    <xf numFmtId="0" fontId="12" fillId="0" borderId="5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0" xfId="0" applyFont="1" applyFill="1"/>
    <xf numFmtId="0" fontId="12" fillId="0" borderId="7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2" fillId="0" borderId="22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center"/>
    </xf>
    <xf numFmtId="0" fontId="13" fillId="0" borderId="23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vertical="top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2" borderId="10" xfId="3" applyNumberFormat="1" applyFont="1" applyFill="1" applyBorder="1" applyAlignment="1">
      <alignment horizontal="center"/>
    </xf>
    <xf numFmtId="187" fontId="12" fillId="0" borderId="10" xfId="3" applyNumberFormat="1" applyFont="1" applyFill="1" applyBorder="1" applyAlignment="1">
      <alignment horizontal="center"/>
    </xf>
    <xf numFmtId="187" fontId="13" fillId="0" borderId="10" xfId="3" applyNumberFormat="1" applyFont="1" applyFill="1" applyBorder="1" applyAlignment="1">
      <alignment horizontal="center"/>
    </xf>
    <xf numFmtId="187" fontId="12" fillId="2" borderId="7" xfId="3" applyNumberFormat="1" applyFont="1" applyFill="1" applyBorder="1" applyAlignment="1">
      <alignment horizontal="center"/>
    </xf>
    <xf numFmtId="187" fontId="12" fillId="0" borderId="7" xfId="3" applyNumberFormat="1" applyFont="1" applyFill="1" applyBorder="1" applyAlignment="1">
      <alignment horizontal="center"/>
    </xf>
    <xf numFmtId="187" fontId="13" fillId="0" borderId="7" xfId="3" applyNumberFormat="1" applyFont="1" applyFill="1" applyBorder="1" applyAlignment="1">
      <alignment horizontal="center"/>
    </xf>
    <xf numFmtId="187" fontId="12" fillId="2" borderId="19" xfId="3" applyNumberFormat="1" applyFont="1" applyFill="1" applyBorder="1" applyAlignment="1">
      <alignment horizontal="center"/>
    </xf>
    <xf numFmtId="187" fontId="12" fillId="2" borderId="14" xfId="3" applyNumberFormat="1" applyFont="1" applyFill="1" applyBorder="1" applyAlignment="1">
      <alignment horizontal="center"/>
    </xf>
    <xf numFmtId="187" fontId="12" fillId="2" borderId="20" xfId="3" applyNumberFormat="1" applyFont="1" applyFill="1" applyBorder="1" applyAlignment="1">
      <alignment horizontal="center"/>
    </xf>
    <xf numFmtId="187" fontId="12" fillId="0" borderId="14" xfId="3" applyNumberFormat="1" applyFont="1" applyFill="1" applyBorder="1" applyAlignment="1">
      <alignment horizontal="center"/>
    </xf>
    <xf numFmtId="187" fontId="12" fillId="0" borderId="20" xfId="3" applyNumberFormat="1" applyFont="1" applyFill="1" applyBorder="1" applyAlignment="1">
      <alignment horizontal="center"/>
    </xf>
    <xf numFmtId="187" fontId="13" fillId="0" borderId="19" xfId="3" applyNumberFormat="1" applyFont="1" applyFill="1" applyBorder="1" applyAlignment="1">
      <alignment horizontal="center"/>
    </xf>
    <xf numFmtId="187" fontId="13" fillId="0" borderId="5" xfId="3" applyNumberFormat="1" applyFont="1" applyFill="1" applyBorder="1" applyAlignment="1">
      <alignment horizontal="center"/>
    </xf>
    <xf numFmtId="187" fontId="12" fillId="0" borderId="5" xfId="3" applyNumberFormat="1" applyFont="1" applyFill="1" applyBorder="1" applyAlignment="1">
      <alignment horizontal="center"/>
    </xf>
    <xf numFmtId="0" fontId="15" fillId="0" borderId="0" xfId="1" applyFont="1" applyBorder="1" applyAlignment="1"/>
    <xf numFmtId="0" fontId="22" fillId="0" borderId="0" xfId="1" applyFont="1" applyBorder="1" applyAlignment="1"/>
    <xf numFmtId="0" fontId="12" fillId="0" borderId="0" xfId="1" applyFont="1"/>
    <xf numFmtId="0" fontId="22" fillId="0" borderId="0" xfId="1" applyFont="1" applyBorder="1" applyAlignment="1">
      <alignment horizontal="center"/>
    </xf>
    <xf numFmtId="0" fontId="22" fillId="0" borderId="0" xfId="1" applyFont="1" applyBorder="1" applyAlignment="1">
      <alignment horizontal="left"/>
    </xf>
    <xf numFmtId="0" fontId="13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/>
    </xf>
    <xf numFmtId="0" fontId="12" fillId="0" borderId="6" xfId="1" applyFont="1" applyBorder="1" applyAlignment="1">
      <alignment shrinkToFit="1"/>
    </xf>
    <xf numFmtId="0" fontId="12" fillId="0" borderId="7" xfId="1" applyFont="1" applyBorder="1" applyAlignment="1">
      <alignment horizontal="center"/>
    </xf>
    <xf numFmtId="0" fontId="12" fillId="0" borderId="7" xfId="1" applyFont="1" applyBorder="1" applyAlignment="1">
      <alignment horizontal="left" shrinkToFit="1"/>
    </xf>
    <xf numFmtId="0" fontId="12" fillId="0" borderId="7" xfId="1" applyFont="1" applyBorder="1" applyAlignment="1">
      <alignment shrinkToFit="1"/>
    </xf>
    <xf numFmtId="0" fontId="12" fillId="0" borderId="8" xfId="1" applyFont="1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15" fillId="0" borderId="0" xfId="1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2" fillId="0" borderId="6" xfId="4" applyFont="1" applyFill="1" applyBorder="1" applyAlignment="1" applyProtection="1">
      <alignment horizontal="left" shrinkToFit="1"/>
    </xf>
    <xf numFmtId="0" fontId="12" fillId="0" borderId="7" xfId="4" applyFont="1" applyFill="1" applyBorder="1" applyAlignment="1">
      <alignment horizontal="left" shrinkToFit="1"/>
    </xf>
    <xf numFmtId="0" fontId="12" fillId="0" borderId="7" xfId="4" applyFont="1" applyFill="1" applyBorder="1" applyAlignment="1" applyProtection="1">
      <alignment horizontal="left" shrinkToFit="1"/>
    </xf>
    <xf numFmtId="0" fontId="12" fillId="0" borderId="7" xfId="4" applyFont="1" applyFill="1" applyBorder="1" applyAlignment="1" applyProtection="1">
      <alignment shrinkToFit="1"/>
    </xf>
    <xf numFmtId="49" fontId="12" fillId="0" borderId="7" xfId="4" applyNumberFormat="1" applyFont="1" applyFill="1" applyBorder="1" applyAlignment="1" applyProtection="1">
      <alignment horizontal="left" shrinkToFit="1"/>
    </xf>
    <xf numFmtId="0" fontId="12" fillId="0" borderId="8" xfId="4" applyFont="1" applyFill="1" applyBorder="1" applyAlignment="1" applyProtection="1">
      <alignment horizontal="left" shrinkToFit="1"/>
    </xf>
    <xf numFmtId="0" fontId="24" fillId="0" borderId="0" xfId="0" applyFont="1"/>
    <xf numFmtId="0" fontId="25" fillId="0" borderId="0" xfId="0" applyFont="1"/>
    <xf numFmtId="0" fontId="13" fillId="0" borderId="5" xfId="0" applyFont="1" applyBorder="1" applyAlignment="1">
      <alignment horizont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27" fillId="0" borderId="0" xfId="0" applyFont="1"/>
    <xf numFmtId="0" fontId="27" fillId="0" borderId="0" xfId="0" applyFont="1" applyBorder="1"/>
    <xf numFmtId="0" fontId="19" fillId="3" borderId="0" xfId="0" applyFont="1" applyFill="1" applyBorder="1" applyAlignment="1">
      <alignment horizontal="center" wrapText="1"/>
    </xf>
    <xf numFmtId="0" fontId="19" fillId="3" borderId="0" xfId="0" applyFont="1" applyFill="1" applyBorder="1" applyAlignment="1">
      <alignment wrapText="1"/>
    </xf>
    <xf numFmtId="0" fontId="19" fillId="3" borderId="0" xfId="0" applyFont="1" applyFill="1" applyBorder="1" applyAlignment="1">
      <alignment horizontal="left" vertical="center"/>
    </xf>
    <xf numFmtId="0" fontId="19" fillId="3" borderId="0" xfId="0" applyFont="1" applyFill="1" applyBorder="1" applyAlignment="1"/>
    <xf numFmtId="0" fontId="1" fillId="3" borderId="25" xfId="0" applyFont="1" applyFill="1" applyBorder="1" applyAlignment="1">
      <alignment horizontal="center" wrapText="1"/>
    </xf>
    <xf numFmtId="0" fontId="1" fillId="3" borderId="26" xfId="0" applyFont="1" applyFill="1" applyBorder="1" applyAlignment="1">
      <alignment horizontal="center" wrapText="1"/>
    </xf>
    <xf numFmtId="0" fontId="1" fillId="3" borderId="27" xfId="0" applyFont="1" applyFill="1" applyBorder="1" applyAlignment="1">
      <alignment horizontal="center" wrapText="1"/>
    </xf>
    <xf numFmtId="187" fontId="12" fillId="0" borderId="6" xfId="3" applyNumberFormat="1" applyFont="1" applyFill="1" applyBorder="1" applyAlignment="1" applyProtection="1">
      <alignment horizontal="center" shrinkToFit="1"/>
    </xf>
    <xf numFmtId="187" fontId="12" fillId="0" borderId="6" xfId="3" applyNumberFormat="1" applyFont="1" applyBorder="1" applyAlignment="1">
      <alignment horizontal="center" vertical="center" wrapText="1"/>
    </xf>
    <xf numFmtId="187" fontId="12" fillId="0" borderId="6" xfId="3" applyNumberFormat="1" applyFont="1" applyFill="1" applyBorder="1" applyAlignment="1">
      <alignment horizontal="center" vertical="center" wrapText="1"/>
    </xf>
    <xf numFmtId="187" fontId="12" fillId="0" borderId="6" xfId="3" applyNumberFormat="1" applyFont="1" applyFill="1" applyBorder="1" applyAlignment="1">
      <alignment horizontal="center"/>
    </xf>
    <xf numFmtId="187" fontId="12" fillId="0" borderId="7" xfId="3" applyNumberFormat="1" applyFont="1" applyFill="1" applyBorder="1" applyAlignment="1" applyProtection="1">
      <alignment horizontal="center" shrinkToFit="1"/>
    </xf>
    <xf numFmtId="187" fontId="12" fillId="0" borderId="7" xfId="3" applyNumberFormat="1" applyFont="1" applyBorder="1" applyAlignment="1">
      <alignment horizontal="center" vertical="center" wrapText="1"/>
    </xf>
    <xf numFmtId="187" fontId="12" fillId="0" borderId="7" xfId="3" applyNumberFormat="1" applyFont="1" applyFill="1" applyBorder="1" applyAlignment="1">
      <alignment horizontal="center" vertical="center" wrapText="1"/>
    </xf>
    <xf numFmtId="187" fontId="12" fillId="0" borderId="7" xfId="3" applyNumberFormat="1" applyFont="1" applyFill="1" applyBorder="1" applyAlignment="1">
      <alignment horizontal="center" shrinkToFit="1"/>
    </xf>
    <xf numFmtId="187" fontId="12" fillId="0" borderId="8" xfId="3" applyNumberFormat="1" applyFont="1" applyFill="1" applyBorder="1" applyAlignment="1" applyProtection="1">
      <alignment horizontal="center" shrinkToFit="1"/>
    </xf>
    <xf numFmtId="187" fontId="12" fillId="0" borderId="8" xfId="3" applyNumberFormat="1" applyFont="1" applyFill="1" applyBorder="1" applyAlignment="1">
      <alignment horizontal="center" vertical="center" wrapText="1"/>
    </xf>
    <xf numFmtId="187" fontId="12" fillId="0" borderId="8" xfId="3" applyNumberFormat="1" applyFont="1" applyBorder="1" applyAlignment="1">
      <alignment horizontal="center" vertical="center" wrapText="1"/>
    </xf>
    <xf numFmtId="187" fontId="12" fillId="0" borderId="8" xfId="3" applyNumberFormat="1" applyFont="1" applyFill="1" applyBorder="1" applyAlignment="1">
      <alignment horizontal="center"/>
    </xf>
    <xf numFmtId="187" fontId="13" fillId="0" borderId="5" xfId="3" applyNumberFormat="1" applyFont="1" applyBorder="1"/>
    <xf numFmtId="0" fontId="28" fillId="0" borderId="0" xfId="0" applyFont="1"/>
    <xf numFmtId="0" fontId="13" fillId="0" borderId="5" xfId="0" applyFont="1" applyBorder="1" applyAlignment="1">
      <alignment horizontal="center" vertical="center"/>
    </xf>
    <xf numFmtId="0" fontId="13" fillId="0" borderId="5" xfId="6" applyFont="1" applyBorder="1" applyAlignment="1">
      <alignment horizontal="center"/>
    </xf>
    <xf numFmtId="0" fontId="16" fillId="0" borderId="0" xfId="1" applyFont="1" applyFill="1"/>
    <xf numFmtId="0" fontId="15" fillId="0" borderId="0" xfId="1" applyFont="1" applyFill="1" applyBorder="1" applyAlignment="1"/>
    <xf numFmtId="0" fontId="16" fillId="0" borderId="0" xfId="6" applyFont="1" applyFill="1"/>
    <xf numFmtId="0" fontId="16" fillId="0" borderId="0" xfId="6" applyFont="1" applyFill="1" applyAlignment="1">
      <alignment horizontal="centerContinuous"/>
    </xf>
    <xf numFmtId="0" fontId="1" fillId="0" borderId="0" xfId="0" applyFont="1" applyFill="1"/>
    <xf numFmtId="0" fontId="19" fillId="0" borderId="0" xfId="0" applyFont="1" applyFill="1"/>
    <xf numFmtId="0" fontId="13" fillId="0" borderId="5" xfId="6" applyFont="1" applyFill="1" applyBorder="1" applyAlignment="1">
      <alignment horizontal="center"/>
    </xf>
    <xf numFmtId="0" fontId="13" fillId="0" borderId="5" xfId="6" applyFont="1" applyFill="1" applyBorder="1" applyAlignment="1">
      <alignment vertical="center"/>
    </xf>
    <xf numFmtId="0" fontId="1" fillId="0" borderId="6" xfId="0" applyFont="1" applyFill="1" applyBorder="1"/>
    <xf numFmtId="0" fontId="1" fillId="0" borderId="7" xfId="0" applyFont="1" applyFill="1" applyBorder="1"/>
    <xf numFmtId="0" fontId="18" fillId="0" borderId="0" xfId="0" applyFont="1" applyFill="1"/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8" fillId="0" borderId="5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2" fillId="0" borderId="7" xfId="0" applyFont="1" applyFill="1" applyBorder="1"/>
    <xf numFmtId="0" fontId="26" fillId="0" borderId="0" xfId="6" applyFont="1" applyAlignment="1">
      <alignment horizontal="centerContinuous"/>
    </xf>
    <xf numFmtId="0" fontId="13" fillId="0" borderId="14" xfId="0" applyFont="1" applyBorder="1" applyAlignment="1">
      <alignment vertical="center" wrapText="1"/>
    </xf>
    <xf numFmtId="0" fontId="12" fillId="0" borderId="5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2" fillId="0" borderId="6" xfId="6" applyFont="1" applyBorder="1"/>
    <xf numFmtId="0" fontId="12" fillId="0" borderId="6" xfId="0" applyFont="1" applyBorder="1" applyAlignment="1">
      <alignment horizontal="center"/>
    </xf>
    <xf numFmtId="0" fontId="12" fillId="0" borderId="8" xfId="6" applyFont="1" applyBorder="1"/>
    <xf numFmtId="0" fontId="12" fillId="0" borderId="7" xfId="6" applyFont="1" applyBorder="1"/>
    <xf numFmtId="0" fontId="12" fillId="0" borderId="7" xfId="0" applyFont="1" applyBorder="1" applyAlignment="1">
      <alignment horizontal="center"/>
    </xf>
    <xf numFmtId="0" fontId="26" fillId="0" borderId="21" xfId="6" applyFont="1" applyBorder="1" applyAlignment="1"/>
    <xf numFmtId="0" fontId="13" fillId="0" borderId="14" xfId="0" applyFont="1" applyBorder="1" applyAlignment="1">
      <alignment horizontal="center"/>
    </xf>
    <xf numFmtId="0" fontId="12" fillId="0" borderId="9" xfId="6" applyFont="1" applyBorder="1"/>
    <xf numFmtId="0" fontId="12" fillId="0" borderId="9" xfId="0" applyFont="1" applyBorder="1" applyAlignment="1">
      <alignment horizontal="center"/>
    </xf>
    <xf numFmtId="0" fontId="12" fillId="0" borderId="19" xfId="6" applyFont="1" applyBorder="1"/>
    <xf numFmtId="0" fontId="12" fillId="0" borderId="19" xfId="0" applyFont="1" applyBorder="1" applyAlignment="1">
      <alignment horizontal="center"/>
    </xf>
    <xf numFmtId="0" fontId="13" fillId="0" borderId="20" xfId="1" applyFont="1" applyBorder="1" applyAlignment="1">
      <alignment horizontal="center"/>
    </xf>
    <xf numFmtId="0" fontId="13" fillId="0" borderId="28" xfId="1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12" fillId="0" borderId="6" xfId="5" applyFont="1" applyBorder="1"/>
    <xf numFmtId="0" fontId="12" fillId="0" borderId="6" xfId="5" applyFont="1" applyBorder="1" applyAlignment="1">
      <alignment shrinkToFit="1"/>
    </xf>
    <xf numFmtId="0" fontId="12" fillId="0" borderId="7" xfId="5" applyFont="1" applyBorder="1" applyAlignment="1">
      <alignment horizontal="center"/>
    </xf>
    <xf numFmtId="0" fontId="12" fillId="0" borderId="7" xfId="5" applyFont="1" applyBorder="1"/>
    <xf numFmtId="0" fontId="12" fillId="0" borderId="7" xfId="5" applyFont="1" applyBorder="1" applyAlignment="1">
      <alignment shrinkToFit="1"/>
    </xf>
    <xf numFmtId="0" fontId="12" fillId="0" borderId="8" xfId="5" applyFont="1" applyBorder="1" applyAlignment="1">
      <alignment horizontal="center"/>
    </xf>
    <xf numFmtId="0" fontId="12" fillId="0" borderId="8" xfId="5" applyFont="1" applyBorder="1"/>
    <xf numFmtId="0" fontId="12" fillId="0" borderId="8" xfId="5" applyFont="1" applyBorder="1" applyAlignment="1">
      <alignment shrinkToFit="1"/>
    </xf>
    <xf numFmtId="0" fontId="26" fillId="0" borderId="0" xfId="0" applyFont="1"/>
    <xf numFmtId="0" fontId="12" fillId="0" borderId="8" xfId="1" applyFont="1" applyBorder="1" applyAlignment="1">
      <alignment horizontal="left" shrinkToFit="1"/>
    </xf>
    <xf numFmtId="187" fontId="12" fillId="0" borderId="6" xfId="3" applyNumberFormat="1" applyFont="1" applyBorder="1" applyAlignment="1">
      <alignment horizontal="center"/>
    </xf>
    <xf numFmtId="187" fontId="12" fillId="0" borderId="7" xfId="3" applyNumberFormat="1" applyFont="1" applyBorder="1" applyAlignment="1">
      <alignment horizontal="center"/>
    </xf>
    <xf numFmtId="187" fontId="12" fillId="0" borderId="8" xfId="3" applyNumberFormat="1" applyFont="1" applyBorder="1" applyAlignment="1">
      <alignment horizontal="center"/>
    </xf>
    <xf numFmtId="0" fontId="19" fillId="3" borderId="0" xfId="0" applyFont="1" applyFill="1" applyBorder="1" applyAlignment="1">
      <alignment shrinkToFit="1"/>
    </xf>
    <xf numFmtId="0" fontId="19" fillId="3" borderId="0" xfId="0" applyFont="1" applyFill="1" applyBorder="1" applyAlignment="1">
      <alignment horizontal="center" shrinkToFit="1"/>
    </xf>
    <xf numFmtId="0" fontId="13" fillId="0" borderId="5" xfId="0" applyFont="1" applyFill="1" applyBorder="1" applyAlignment="1">
      <alignment horizontal="center" vertical="center" shrinkToFit="1"/>
    </xf>
    <xf numFmtId="0" fontId="1" fillId="3" borderId="25" xfId="0" applyFont="1" applyFill="1" applyBorder="1" applyAlignment="1">
      <alignment horizontal="left" shrinkToFit="1"/>
    </xf>
    <xf numFmtId="0" fontId="1" fillId="3" borderId="26" xfId="0" applyFont="1" applyFill="1" applyBorder="1" applyAlignment="1">
      <alignment horizontal="left" shrinkToFit="1"/>
    </xf>
    <xf numFmtId="0" fontId="1" fillId="3" borderId="27" xfId="0" applyFont="1" applyFill="1" applyBorder="1" applyAlignment="1">
      <alignment horizontal="left" shrinkToFit="1"/>
    </xf>
    <xf numFmtId="0" fontId="1" fillId="0" borderId="0" xfId="0" applyFont="1" applyAlignment="1">
      <alignment shrinkToFit="1"/>
    </xf>
    <xf numFmtId="0" fontId="1" fillId="3" borderId="26" xfId="0" applyFont="1" applyFill="1" applyBorder="1" applyAlignment="1">
      <alignment shrinkToFit="1"/>
    </xf>
    <xf numFmtId="0" fontId="1" fillId="3" borderId="25" xfId="7" applyFont="1" applyFill="1" applyBorder="1" applyAlignment="1">
      <alignment horizontal="left" shrinkToFit="1"/>
    </xf>
    <xf numFmtId="0" fontId="1" fillId="3" borderId="26" xfId="7" applyFont="1" applyFill="1" applyBorder="1" applyAlignment="1">
      <alignment horizontal="left" shrinkToFit="1"/>
    </xf>
    <xf numFmtId="0" fontId="1" fillId="3" borderId="27" xfId="7" applyFont="1" applyFill="1" applyBorder="1" applyAlignment="1">
      <alignment horizontal="left" shrinkToFit="1"/>
    </xf>
    <xf numFmtId="0" fontId="1" fillId="4" borderId="25" xfId="0" applyFont="1" applyFill="1" applyBorder="1" applyAlignment="1">
      <alignment horizontal="left" shrinkToFit="1"/>
    </xf>
    <xf numFmtId="0" fontId="1" fillId="4" borderId="26" xfId="0" applyFont="1" applyFill="1" applyBorder="1" applyAlignment="1">
      <alignment horizontal="left" shrinkToFit="1"/>
    </xf>
    <xf numFmtId="0" fontId="1" fillId="4" borderId="27" xfId="0" applyFont="1" applyFill="1" applyBorder="1" applyAlignment="1">
      <alignment horizontal="left" shrinkToFit="1"/>
    </xf>
    <xf numFmtId="0" fontId="1" fillId="3" borderId="25" xfId="0" applyFont="1" applyFill="1" applyBorder="1" applyAlignment="1">
      <alignment horizontal="center" shrinkToFit="1"/>
    </xf>
    <xf numFmtId="0" fontId="1" fillId="3" borderId="26" xfId="0" applyFont="1" applyFill="1" applyBorder="1" applyAlignment="1">
      <alignment horizontal="center" shrinkToFit="1"/>
    </xf>
    <xf numFmtId="0" fontId="1" fillId="3" borderId="27" xfId="0" applyFont="1" applyFill="1" applyBorder="1" applyAlignment="1">
      <alignment horizontal="center" shrinkToFit="1"/>
    </xf>
    <xf numFmtId="0" fontId="1" fillId="3" borderId="25" xfId="0" applyFont="1" applyFill="1" applyBorder="1" applyAlignment="1">
      <alignment shrinkToFit="1"/>
    </xf>
    <xf numFmtId="0" fontId="1" fillId="3" borderId="27" xfId="0" applyFont="1" applyFill="1" applyBorder="1" applyAlignment="1">
      <alignment shrinkToFit="1"/>
    </xf>
    <xf numFmtId="0" fontId="15" fillId="0" borderId="0" xfId="1" applyFont="1" applyBorder="1" applyAlignment="1">
      <alignment horizontal="center" shrinkToFit="1"/>
    </xf>
    <xf numFmtId="0" fontId="28" fillId="0" borderId="0" xfId="0" applyFont="1" applyAlignment="1">
      <alignment shrinkToFit="1"/>
    </xf>
    <xf numFmtId="0" fontId="1" fillId="0" borderId="6" xfId="0" applyFont="1" applyBorder="1" applyAlignment="1">
      <alignment shrinkToFit="1"/>
    </xf>
    <xf numFmtId="0" fontId="1" fillId="3" borderId="6" xfId="0" applyFont="1" applyFill="1" applyBorder="1" applyAlignment="1">
      <alignment horizontal="left" wrapText="1"/>
    </xf>
    <xf numFmtId="0" fontId="1" fillId="3" borderId="6" xfId="7" applyFont="1" applyFill="1" applyBorder="1" applyAlignment="1">
      <alignment horizontal="left" shrinkToFit="1"/>
    </xf>
    <xf numFmtId="0" fontId="1" fillId="0" borderId="7" xfId="0" applyFont="1" applyBorder="1" applyAlignment="1">
      <alignment shrinkToFit="1"/>
    </xf>
    <xf numFmtId="0" fontId="1" fillId="3" borderId="7" xfId="0" applyFont="1" applyFill="1" applyBorder="1" applyAlignment="1">
      <alignment horizontal="left" wrapText="1"/>
    </xf>
    <xf numFmtId="0" fontId="1" fillId="3" borderId="7" xfId="7" applyFont="1" applyFill="1" applyBorder="1" applyAlignment="1">
      <alignment horizontal="left" shrinkToFit="1"/>
    </xf>
    <xf numFmtId="0" fontId="1" fillId="3" borderId="7" xfId="0" applyFont="1" applyFill="1" applyBorder="1" applyAlignment="1">
      <alignment wrapText="1"/>
    </xf>
    <xf numFmtId="0" fontId="1" fillId="0" borderId="8" xfId="0" applyFont="1" applyBorder="1" applyAlignment="1">
      <alignment shrinkToFit="1"/>
    </xf>
    <xf numFmtId="0" fontId="1" fillId="3" borderId="8" xfId="0" applyFont="1" applyFill="1" applyBorder="1" applyAlignment="1">
      <alignment wrapText="1"/>
    </xf>
    <xf numFmtId="0" fontId="1" fillId="3" borderId="8" xfId="7" applyFont="1" applyFill="1" applyBorder="1" applyAlignment="1">
      <alignment horizontal="left" shrinkToFit="1"/>
    </xf>
    <xf numFmtId="187" fontId="18" fillId="0" borderId="5" xfId="0" applyNumberFormat="1" applyFont="1" applyBorder="1"/>
    <xf numFmtId="0" fontId="18" fillId="0" borderId="5" xfId="0" applyFont="1" applyBorder="1"/>
    <xf numFmtId="0" fontId="29" fillId="0" borderId="0" xfId="0" applyFont="1"/>
    <xf numFmtId="0" fontId="18" fillId="0" borderId="0" xfId="0" applyFont="1" applyAlignment="1"/>
    <xf numFmtId="0" fontId="13" fillId="0" borderId="5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shrinkToFit="1"/>
    </xf>
    <xf numFmtId="0" fontId="0" fillId="0" borderId="0" xfId="0" applyAlignment="1">
      <alignment shrinkToFit="1"/>
    </xf>
    <xf numFmtId="0" fontId="15" fillId="0" borderId="0" xfId="1" applyFont="1" applyAlignment="1"/>
    <xf numFmtId="187" fontId="16" fillId="0" borderId="0" xfId="3" applyNumberFormat="1" applyFont="1" applyAlignment="1">
      <alignment horizontal="centerContinuous"/>
    </xf>
    <xf numFmtId="187" fontId="16" fillId="0" borderId="0" xfId="3" applyNumberFormat="1" applyFont="1" applyAlignment="1">
      <alignment horizontal="right"/>
    </xf>
    <xf numFmtId="187" fontId="15" fillId="0" borderId="0" xfId="3" applyNumberFormat="1" applyFont="1" applyBorder="1" applyAlignment="1">
      <alignment horizontal="center"/>
    </xf>
    <xf numFmtId="187" fontId="13" fillId="0" borderId="20" xfId="3" applyNumberFormat="1" applyFont="1" applyBorder="1" applyAlignment="1">
      <alignment horizontal="center"/>
    </xf>
    <xf numFmtId="187" fontId="13" fillId="0" borderId="28" xfId="3" applyNumberFormat="1" applyFont="1" applyBorder="1" applyAlignment="1">
      <alignment horizontal="center"/>
    </xf>
    <xf numFmtId="187" fontId="28" fillId="0" borderId="0" xfId="3" applyNumberFormat="1" applyFont="1"/>
    <xf numFmtId="0" fontId="13" fillId="0" borderId="0" xfId="6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" fillId="0" borderId="9" xfId="0" applyFont="1" applyFill="1" applyBorder="1"/>
    <xf numFmtId="0" fontId="1" fillId="0" borderId="19" xfId="0" applyFont="1" applyFill="1" applyBorder="1"/>
    <xf numFmtId="0" fontId="18" fillId="0" borderId="5" xfId="0" applyFont="1" applyFill="1" applyBorder="1"/>
    <xf numFmtId="0" fontId="1" fillId="0" borderId="9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187" fontId="15" fillId="0" borderId="0" xfId="3" applyNumberFormat="1" applyFont="1" applyBorder="1" applyAlignment="1"/>
    <xf numFmtId="187" fontId="0" fillId="0" borderId="0" xfId="3" applyNumberFormat="1" applyFont="1"/>
    <xf numFmtId="0" fontId="15" fillId="0" borderId="0" xfId="1" applyFont="1" applyAlignment="1">
      <alignment shrinkToFit="1"/>
    </xf>
    <xf numFmtId="0" fontId="15" fillId="0" borderId="0" xfId="1" applyFont="1" applyBorder="1" applyAlignment="1">
      <alignment shrinkToFit="1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Fill="1" applyBorder="1" applyAlignment="1">
      <alignment horizontal="center" vertical="center"/>
    </xf>
    <xf numFmtId="187" fontId="13" fillId="0" borderId="20" xfId="3" applyNumberFormat="1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87" fontId="12" fillId="0" borderId="0" xfId="3" applyNumberFormat="1" applyFont="1" applyFill="1" applyBorder="1" applyAlignment="1">
      <alignment horizontal="center"/>
    </xf>
    <xf numFmtId="187" fontId="13" fillId="0" borderId="0" xfId="3" applyNumberFormat="1" applyFont="1" applyFill="1" applyBorder="1" applyAlignment="1">
      <alignment horizontal="center"/>
    </xf>
    <xf numFmtId="0" fontId="12" fillId="0" borderId="0" xfId="0" applyFont="1" applyFill="1" applyBorder="1"/>
    <xf numFmtId="187" fontId="13" fillId="0" borderId="14" xfId="3" applyNumberFormat="1" applyFont="1" applyFill="1" applyBorder="1" applyAlignment="1">
      <alignment horizontal="center"/>
    </xf>
    <xf numFmtId="0" fontId="12" fillId="0" borderId="33" xfId="0" applyFont="1" applyFill="1" applyBorder="1" applyAlignment="1">
      <alignment horizontal="center" vertical="top"/>
    </xf>
    <xf numFmtId="0" fontId="12" fillId="0" borderId="33" xfId="0" applyFont="1" applyFill="1" applyBorder="1"/>
    <xf numFmtId="0" fontId="12" fillId="0" borderId="33" xfId="0" applyFont="1" applyFill="1" applyBorder="1" applyAlignment="1">
      <alignment horizontal="left" vertical="top" wrapText="1"/>
    </xf>
    <xf numFmtId="0" fontId="15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26" fillId="0" borderId="0" xfId="1" applyFont="1" applyBorder="1" applyAlignment="1"/>
    <xf numFmtId="0" fontId="26" fillId="0" borderId="0" xfId="1" applyFont="1" applyAlignment="1">
      <alignment horizontal="left"/>
    </xf>
    <xf numFmtId="0" fontId="26" fillId="0" borderId="0" xfId="1" applyFont="1" applyBorder="1" applyAlignment="1">
      <alignment horizontal="left"/>
    </xf>
    <xf numFmtId="0" fontId="26" fillId="0" borderId="0" xfId="1" applyFont="1" applyAlignment="1"/>
    <xf numFmtId="0" fontId="26" fillId="0" borderId="0" xfId="0" applyFont="1" applyFill="1" applyAlignment="1"/>
    <xf numFmtId="0" fontId="26" fillId="0" borderId="21" xfId="0" applyFont="1" applyFill="1" applyBorder="1" applyAlignment="1"/>
    <xf numFmtId="0" fontId="26" fillId="0" borderId="0" xfId="6" applyFont="1" applyAlignment="1"/>
    <xf numFmtId="0" fontId="26" fillId="0" borderId="0" xfId="6" applyFont="1" applyAlignment="1">
      <alignment horizontal="left"/>
    </xf>
    <xf numFmtId="0" fontId="26" fillId="0" borderId="0" xfId="1" applyFont="1" applyFill="1" applyBorder="1" applyAlignment="1"/>
    <xf numFmtId="0" fontId="26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left"/>
    </xf>
    <xf numFmtId="0" fontId="10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87" fontId="18" fillId="0" borderId="5" xfId="3" applyNumberFormat="1" applyFont="1" applyBorder="1" applyAlignment="1">
      <alignment horizontal="center" vertical="center"/>
    </xf>
    <xf numFmtId="187" fontId="18" fillId="0" borderId="15" xfId="3" applyNumberFormat="1" applyFont="1" applyBorder="1" applyAlignment="1">
      <alignment horizontal="center"/>
    </xf>
    <xf numFmtId="187" fontId="18" fillId="0" borderId="16" xfId="3" applyNumberFormat="1" applyFont="1" applyBorder="1" applyAlignment="1">
      <alignment horizontal="center"/>
    </xf>
    <xf numFmtId="187" fontId="18" fillId="0" borderId="17" xfId="3" applyNumberFormat="1" applyFont="1" applyBorder="1" applyAlignment="1">
      <alignment horizontal="center"/>
    </xf>
    <xf numFmtId="187" fontId="18" fillId="0" borderId="10" xfId="3" applyNumberFormat="1" applyFont="1" applyBorder="1" applyAlignment="1">
      <alignment horizontal="center" vertical="center"/>
    </xf>
    <xf numFmtId="187" fontId="18" fillId="0" borderId="14" xfId="3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shrinkToFit="1"/>
    </xf>
    <xf numFmtId="0" fontId="13" fillId="0" borderId="34" xfId="1" applyFont="1" applyBorder="1" applyAlignment="1">
      <alignment horizontal="center"/>
    </xf>
    <xf numFmtId="0" fontId="13" fillId="0" borderId="36" xfId="1" applyFont="1" applyBorder="1" applyAlignment="1">
      <alignment horizontal="center"/>
    </xf>
    <xf numFmtId="0" fontId="13" fillId="0" borderId="1" xfId="1" applyFont="1" applyBorder="1" applyAlignment="1">
      <alignment horizontal="center" vertical="center"/>
    </xf>
    <xf numFmtId="0" fontId="13" fillId="0" borderId="37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shrinkToFit="1"/>
    </xf>
    <xf numFmtId="0" fontId="13" fillId="0" borderId="20" xfId="1" applyFont="1" applyBorder="1" applyAlignment="1">
      <alignment horizontal="center" vertical="center" shrinkToFit="1"/>
    </xf>
    <xf numFmtId="0" fontId="13" fillId="0" borderId="2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35" xfId="1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13" fillId="0" borderId="5" xfId="1" applyFont="1" applyBorder="1" applyAlignment="1">
      <alignment horizontal="center" vertical="center"/>
    </xf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3" fillId="0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3" fontId="13" fillId="0" borderId="15" xfId="0" applyNumberFormat="1" applyFont="1" applyFill="1" applyBorder="1" applyAlignment="1">
      <alignment horizontal="center" vertical="center" wrapText="1"/>
    </xf>
    <xf numFmtId="3" fontId="13" fillId="0" borderId="17" xfId="0" applyNumberFormat="1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top"/>
    </xf>
    <xf numFmtId="0" fontId="12" fillId="0" borderId="5" xfId="0" applyFont="1" applyFill="1" applyBorder="1" applyAlignment="1">
      <alignment vertical="top" wrapText="1"/>
    </xf>
    <xf numFmtId="0" fontId="13" fillId="0" borderId="5" xfId="0" applyFont="1" applyFill="1" applyBorder="1" applyAlignment="1">
      <alignment horizontal="center" vertical="top"/>
    </xf>
    <xf numFmtId="0" fontId="12" fillId="0" borderId="10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vertical="top" wrapText="1"/>
    </xf>
    <xf numFmtId="0" fontId="12" fillId="0" borderId="14" xfId="0" applyFont="1" applyFill="1" applyBorder="1" applyAlignment="1">
      <alignment vertical="top" wrapText="1"/>
    </xf>
    <xf numFmtId="0" fontId="12" fillId="0" borderId="10" xfId="0" applyFont="1" applyFill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3" fillId="0" borderId="29" xfId="0" applyFont="1" applyFill="1" applyBorder="1" applyAlignment="1">
      <alignment horizontal="center" vertical="top" wrapText="1"/>
    </xf>
    <xf numFmtId="0" fontId="13" fillId="0" borderId="30" xfId="0" applyFont="1" applyFill="1" applyBorder="1" applyAlignment="1">
      <alignment horizontal="center" vertical="top" wrapText="1"/>
    </xf>
    <xf numFmtId="0" fontId="13" fillId="0" borderId="38" xfId="0" applyFont="1" applyFill="1" applyBorder="1" applyAlignment="1">
      <alignment horizontal="center" vertical="top" wrapText="1"/>
    </xf>
    <xf numFmtId="0" fontId="13" fillId="0" borderId="18" xfId="0" applyFont="1" applyFill="1" applyBorder="1" applyAlignment="1">
      <alignment horizontal="center" vertical="top" wrapText="1"/>
    </xf>
    <xf numFmtId="0" fontId="13" fillId="0" borderId="31" xfId="0" applyFont="1" applyFill="1" applyBorder="1" applyAlignment="1">
      <alignment horizontal="center" vertical="top" wrapText="1"/>
    </xf>
    <xf numFmtId="0" fontId="13" fillId="0" borderId="32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left" vertical="top"/>
    </xf>
    <xf numFmtId="0" fontId="12" fillId="0" borderId="20" xfId="0" applyFont="1" applyBorder="1" applyAlignment="1">
      <alignment horizontal="left" vertical="top"/>
    </xf>
    <xf numFmtId="0" fontId="12" fillId="0" borderId="14" xfId="0" applyFont="1" applyBorder="1" applyAlignment="1">
      <alignment horizontal="left" vertical="top"/>
    </xf>
    <xf numFmtId="187" fontId="13" fillId="0" borderId="3" xfId="3" applyNumberFormat="1" applyFont="1" applyBorder="1" applyAlignment="1">
      <alignment horizontal="center"/>
    </xf>
    <xf numFmtId="187" fontId="13" fillId="0" borderId="4" xfId="3" applyNumberFormat="1" applyFont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</cellXfs>
  <cellStyles count="8">
    <cellStyle name="Comma" xfId="3" builtinId="3"/>
    <cellStyle name="Hyperlink" xfId="2" builtinId="8"/>
    <cellStyle name="Normal" xfId="0" builtinId="0"/>
    <cellStyle name="Normal 2" xfId="7"/>
    <cellStyle name="ปกติ_จ.18 (1 เม.ย.49)" xfId="4"/>
    <cellStyle name="ปกติ_แบบเก็บข้อมูลต่างสังกัด" xfId="6"/>
    <cellStyle name="ปกติ_สารสนเทศเล่มสีฟ้า50" xfId="1"/>
    <cellStyle name="ปกติ_สารสนเทศเล่มสีฟ้า50_สารสนเทศปี55ทุกสังกัด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92;&#3635;&#3609;&#3623;&#3609;&#3609;&#3633;&#3585;&#3648;&#3619;&#3637;&#3618;&#3609;&#3650;&#3619;&#3591;&#3648;&#3619;&#3637;&#3618;&#3609;&#3648;&#3629;&#3585;&#3594;&#3609;&#3611;&#3637;5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ข้อมูลพื้นฐาน"/>
      <sheetName val="ข้อมูลจำนวนเด็ก"/>
      <sheetName val="Sheet1"/>
    </sheetNames>
    <sheetDataSet>
      <sheetData sheetId="0"/>
      <sheetData sheetId="1">
        <row r="8">
          <cell r="Y8">
            <v>7</v>
          </cell>
        </row>
        <row r="9">
          <cell r="Y9">
            <v>154</v>
          </cell>
        </row>
        <row r="12">
          <cell r="Y12">
            <v>10</v>
          </cell>
        </row>
        <row r="13">
          <cell r="Y13">
            <v>105</v>
          </cell>
        </row>
        <row r="16">
          <cell r="Y16">
            <v>6</v>
          </cell>
        </row>
        <row r="17">
          <cell r="Y17">
            <v>357</v>
          </cell>
        </row>
        <row r="20">
          <cell r="Y20">
            <v>20</v>
          </cell>
        </row>
        <row r="21">
          <cell r="Y21">
            <v>132</v>
          </cell>
        </row>
        <row r="24">
          <cell r="Y24">
            <v>12</v>
          </cell>
        </row>
        <row r="25">
          <cell r="Y25">
            <v>35</v>
          </cell>
        </row>
        <row r="28">
          <cell r="Y28">
            <v>6</v>
          </cell>
        </row>
        <row r="29">
          <cell r="Y29">
            <v>590</v>
          </cell>
        </row>
        <row r="32">
          <cell r="Y32">
            <v>43</v>
          </cell>
        </row>
        <row r="33">
          <cell r="Y33">
            <v>115</v>
          </cell>
        </row>
        <row r="36">
          <cell r="Y36">
            <v>15</v>
          </cell>
        </row>
        <row r="37">
          <cell r="Y37">
            <v>53</v>
          </cell>
        </row>
        <row r="40">
          <cell r="Y40">
            <v>6</v>
          </cell>
        </row>
        <row r="41">
          <cell r="Y41">
            <v>190</v>
          </cell>
        </row>
        <row r="44">
          <cell r="Y44">
            <v>15</v>
          </cell>
        </row>
        <row r="45">
          <cell r="Y45">
            <v>104</v>
          </cell>
        </row>
        <row r="48">
          <cell r="Y48">
            <v>6</v>
          </cell>
        </row>
        <row r="49">
          <cell r="Y49">
            <v>163</v>
          </cell>
        </row>
        <row r="52">
          <cell r="Y52">
            <v>11</v>
          </cell>
        </row>
        <row r="53">
          <cell r="Y53">
            <v>201</v>
          </cell>
        </row>
        <row r="56">
          <cell r="Y56">
            <v>14</v>
          </cell>
        </row>
        <row r="57">
          <cell r="Y57">
            <v>97</v>
          </cell>
        </row>
        <row r="60">
          <cell r="Y60">
            <v>9</v>
          </cell>
        </row>
        <row r="61">
          <cell r="Y61">
            <v>466</v>
          </cell>
        </row>
        <row r="64">
          <cell r="Y64">
            <v>21</v>
          </cell>
        </row>
        <row r="65">
          <cell r="Y65">
            <v>162</v>
          </cell>
        </row>
        <row r="68">
          <cell r="Y68">
            <v>12</v>
          </cell>
        </row>
        <row r="69">
          <cell r="Y69">
            <v>131</v>
          </cell>
        </row>
        <row r="72">
          <cell r="Y72">
            <v>9</v>
          </cell>
        </row>
        <row r="73">
          <cell r="Y73">
            <v>31</v>
          </cell>
        </row>
        <row r="76">
          <cell r="Y76">
            <v>6</v>
          </cell>
        </row>
        <row r="77">
          <cell r="Y77">
            <v>348</v>
          </cell>
        </row>
        <row r="80">
          <cell r="Y80">
            <v>28</v>
          </cell>
        </row>
        <row r="81">
          <cell r="Y81">
            <v>97</v>
          </cell>
        </row>
        <row r="84">
          <cell r="Y84">
            <v>8</v>
          </cell>
        </row>
        <row r="85">
          <cell r="Y85">
            <v>128</v>
          </cell>
        </row>
        <row r="88">
          <cell r="Y88">
            <v>6</v>
          </cell>
        </row>
        <row r="89">
          <cell r="Y89">
            <v>0</v>
          </cell>
        </row>
        <row r="92">
          <cell r="Y92">
            <v>6</v>
          </cell>
        </row>
        <row r="93">
          <cell r="Y93">
            <v>76</v>
          </cell>
        </row>
        <row r="96">
          <cell r="Y96">
            <v>6</v>
          </cell>
        </row>
        <row r="97">
          <cell r="Y97">
            <v>140</v>
          </cell>
        </row>
        <row r="100">
          <cell r="Y100">
            <v>10</v>
          </cell>
        </row>
        <row r="101">
          <cell r="Y101">
            <v>4012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3"/>
  <sheetViews>
    <sheetView workbookViewId="0">
      <selection activeCell="B12" sqref="B12"/>
    </sheetView>
  </sheetViews>
  <sheetFormatPr defaultRowHeight="21" x14ac:dyDescent="0.35"/>
  <cols>
    <col min="1" max="16384" width="9" style="1"/>
  </cols>
  <sheetData>
    <row r="2" spans="2:3" x14ac:dyDescent="0.35">
      <c r="B2" s="20" t="s">
        <v>0</v>
      </c>
      <c r="C2" s="1" t="s">
        <v>70</v>
      </c>
    </row>
    <row r="3" spans="2:3" x14ac:dyDescent="0.35">
      <c r="B3" s="20" t="s">
        <v>1</v>
      </c>
      <c r="C3" s="1" t="s">
        <v>69</v>
      </c>
    </row>
    <row r="4" spans="2:3" x14ac:dyDescent="0.35">
      <c r="B4" s="20" t="s">
        <v>2</v>
      </c>
      <c r="C4" s="1" t="s">
        <v>68</v>
      </c>
    </row>
    <row r="5" spans="2:3" x14ac:dyDescent="0.35">
      <c r="B5" s="20" t="s">
        <v>3</v>
      </c>
      <c r="C5" s="1" t="s">
        <v>15</v>
      </c>
    </row>
    <row r="6" spans="2:3" x14ac:dyDescent="0.35">
      <c r="B6" s="20" t="s">
        <v>4</v>
      </c>
      <c r="C6" s="1" t="s">
        <v>122</v>
      </c>
    </row>
    <row r="7" spans="2:3" x14ac:dyDescent="0.35">
      <c r="B7" s="20" t="s">
        <v>5</v>
      </c>
      <c r="C7" s="1" t="s">
        <v>16</v>
      </c>
    </row>
    <row r="8" spans="2:3" x14ac:dyDescent="0.35">
      <c r="B8" s="20" t="s">
        <v>6</v>
      </c>
      <c r="C8" s="1" t="s">
        <v>17</v>
      </c>
    </row>
    <row r="9" spans="2:3" x14ac:dyDescent="0.35">
      <c r="B9" s="20" t="s">
        <v>7</v>
      </c>
      <c r="C9" s="1" t="s">
        <v>121</v>
      </c>
    </row>
    <row r="10" spans="2:3" x14ac:dyDescent="0.35">
      <c r="B10" s="20" t="s">
        <v>8</v>
      </c>
      <c r="C10" s="1" t="s">
        <v>133</v>
      </c>
    </row>
    <row r="11" spans="2:3" x14ac:dyDescent="0.35">
      <c r="B11" s="20" t="s">
        <v>9</v>
      </c>
      <c r="C11" s="1" t="s">
        <v>984</v>
      </c>
    </row>
    <row r="12" spans="2:3" x14ac:dyDescent="0.35">
      <c r="B12" s="20" t="s">
        <v>10</v>
      </c>
      <c r="C12" s="1" t="s">
        <v>71</v>
      </c>
    </row>
    <row r="13" spans="2:3" x14ac:dyDescent="0.35">
      <c r="B13" s="20" t="s">
        <v>11</v>
      </c>
      <c r="C13" s="1" t="s">
        <v>114</v>
      </c>
    </row>
    <row r="14" spans="2:3" x14ac:dyDescent="0.35">
      <c r="B14" s="20" t="s">
        <v>12</v>
      </c>
      <c r="C14" s="1" t="s">
        <v>115</v>
      </c>
    </row>
    <row r="15" spans="2:3" x14ac:dyDescent="0.35">
      <c r="B15" s="20" t="s">
        <v>13</v>
      </c>
      <c r="C15" s="1" t="s">
        <v>116</v>
      </c>
    </row>
    <row r="16" spans="2:3" x14ac:dyDescent="0.35">
      <c r="B16" s="20" t="s">
        <v>14</v>
      </c>
      <c r="C16" s="1" t="s">
        <v>117</v>
      </c>
    </row>
    <row r="17" spans="2:3" x14ac:dyDescent="0.35">
      <c r="B17" s="20" t="s">
        <v>123</v>
      </c>
      <c r="C17" s="1" t="s">
        <v>503</v>
      </c>
    </row>
    <row r="18" spans="2:3" x14ac:dyDescent="0.35">
      <c r="B18" s="20" t="s">
        <v>167</v>
      </c>
      <c r="C18" s="1" t="s">
        <v>168</v>
      </c>
    </row>
    <row r="19" spans="2:3" x14ac:dyDescent="0.35">
      <c r="B19" s="20" t="s">
        <v>446</v>
      </c>
      <c r="C19" s="1" t="s">
        <v>445</v>
      </c>
    </row>
    <row r="20" spans="2:3" x14ac:dyDescent="0.35">
      <c r="B20" s="20" t="s">
        <v>447</v>
      </c>
      <c r="C20" s="1" t="s">
        <v>119</v>
      </c>
    </row>
    <row r="21" spans="2:3" x14ac:dyDescent="0.35">
      <c r="B21" s="20" t="s">
        <v>985</v>
      </c>
      <c r="C21" s="1" t="s">
        <v>120</v>
      </c>
    </row>
    <row r="22" spans="2:3" x14ac:dyDescent="0.35">
      <c r="B22" s="20" t="s">
        <v>986</v>
      </c>
      <c r="C22" s="1" t="s">
        <v>1028</v>
      </c>
    </row>
    <row r="23" spans="2:3" x14ac:dyDescent="0.35">
      <c r="B23" s="20" t="s">
        <v>1030</v>
      </c>
      <c r="C23" s="1" t="s">
        <v>118</v>
      </c>
    </row>
  </sheetData>
  <hyperlinks>
    <hyperlink ref="B2" location="'ตารางที่ 1'!A1" display="ตารางที่ 1"/>
    <hyperlink ref="B3" location="'ตารางที่ 2'!A1" display="ตารางที่ 2"/>
    <hyperlink ref="B4" location="'ตารางที่ 3'!A1" display="ตารางที่ 3"/>
    <hyperlink ref="B5" location="'ตารางที่ 4'!A1" display="ตารางที่ 4"/>
    <hyperlink ref="B6" location="'ตารางที่ 5'!A1" display="ตารางที่ 5"/>
    <hyperlink ref="B7" location="'ตารางที่ 6'!A1" display="ตารางที่ 6"/>
    <hyperlink ref="B8" location="'ตารางที่ 7'!A1" display="ตารางที่ 7"/>
    <hyperlink ref="B9" location="'ตารางที่ 8'!A1" display="ตารางที่ 8"/>
    <hyperlink ref="B10" location="'ตารางที่ 9'!A1" display="ตารางที่ 9"/>
    <hyperlink ref="B11" location="'ตารางที่ 10'!A1" display="ตารางที่ 10"/>
    <hyperlink ref="B12:B16" location="'ตารางที่ 10'!A1" display="ตารางที่ 10"/>
    <hyperlink ref="B12" location="'ตารางที่ 11'!A1" display="ตารางที่ 11"/>
    <hyperlink ref="B13" location="'ตารางที่ 12'!A1" display="ตารางที่ 12"/>
    <hyperlink ref="B14" location="'ตารางที่ 13'!A1" display="ตารางที่ 13"/>
    <hyperlink ref="B15" location="'ตารางที่ 14'!A1" display="ตารางที่ 14"/>
    <hyperlink ref="B16" location="'ตารางที่ 15'!A1" display="ตารางที่ 15"/>
    <hyperlink ref="B17" location="'ตารางที่ 16'!A1" display="ตารางที่ 16"/>
    <hyperlink ref="B18:B23" location="'ตารางที่ 16'!A1" display="ตารางที่ 16"/>
    <hyperlink ref="B18" location="'ตารางที่ 17'!A1" display="ตารางที่ 17"/>
    <hyperlink ref="B19" location="'ตารางที่ 18'!A1" display="ตารางที่ 18"/>
    <hyperlink ref="B20" location="'ตารางที่ 19'!A1" display="ตารางที่ 19"/>
    <hyperlink ref="B21" location="'ตารางที่ 20'!A1" display="ตารางที่ 20"/>
    <hyperlink ref="B22" location="'ตารางที่ 21'!A1" display="ตารางที่ 21"/>
    <hyperlink ref="B23" location="'ตารางที่ 22'!A1" display="ตารางที่ 22"/>
  </hyperlinks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7"/>
  <sheetViews>
    <sheetView view="pageLayout" zoomScaleNormal="100" workbookViewId="0">
      <selection activeCell="C16" sqref="C16"/>
    </sheetView>
  </sheetViews>
  <sheetFormatPr defaultRowHeight="21" x14ac:dyDescent="0.35"/>
  <cols>
    <col min="1" max="1" width="9" style="1"/>
    <col min="2" max="2" width="24.75" style="1" bestFit="1" customWidth="1"/>
    <col min="3" max="4" width="6.5" style="1" bestFit="1" customWidth="1"/>
    <col min="5" max="5" width="7.5" style="1" bestFit="1" customWidth="1"/>
    <col min="6" max="11" width="6.5" style="1" bestFit="1" customWidth="1"/>
    <col min="12" max="12" width="7.625" style="1" bestFit="1" customWidth="1"/>
    <col min="13" max="15" width="5.125" style="1" bestFit="1" customWidth="1"/>
    <col min="16" max="16" width="6.5" style="1" bestFit="1" customWidth="1"/>
    <col min="17" max="17" width="10.375" style="1" bestFit="1" customWidth="1"/>
    <col min="18" max="16384" width="9" style="1"/>
  </cols>
  <sheetData>
    <row r="3" spans="2:17" s="18" customFormat="1" ht="23.25" x14ac:dyDescent="0.35">
      <c r="B3" s="19" t="s">
        <v>1074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2:17" x14ac:dyDescent="0.35">
      <c r="C4" s="29"/>
      <c r="D4" s="29"/>
      <c r="E4" s="27"/>
      <c r="F4" s="29"/>
      <c r="G4" s="29"/>
      <c r="H4" s="29"/>
      <c r="I4" s="29"/>
      <c r="J4" s="29"/>
      <c r="K4" s="29"/>
      <c r="L4" s="27"/>
      <c r="M4" s="29"/>
      <c r="N4" s="29"/>
      <c r="O4" s="29"/>
      <c r="P4" s="27"/>
      <c r="Q4" s="27"/>
    </row>
    <row r="5" spans="2:17" s="18" customFormat="1" x14ac:dyDescent="0.35">
      <c r="B5" s="316" t="s">
        <v>165</v>
      </c>
      <c r="C5" s="311" t="s">
        <v>83</v>
      </c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3"/>
      <c r="Q5" s="314" t="s">
        <v>130</v>
      </c>
    </row>
    <row r="6" spans="2:17" s="18" customFormat="1" x14ac:dyDescent="0.35">
      <c r="B6" s="316"/>
      <c r="C6" s="26" t="s">
        <v>129</v>
      </c>
      <c r="D6" s="26" t="s">
        <v>128</v>
      </c>
      <c r="E6" s="26" t="s">
        <v>131</v>
      </c>
      <c r="F6" s="26" t="s">
        <v>19</v>
      </c>
      <c r="G6" s="26" t="s">
        <v>20</v>
      </c>
      <c r="H6" s="26" t="s">
        <v>21</v>
      </c>
      <c r="I6" s="26" t="s">
        <v>22</v>
      </c>
      <c r="J6" s="26" t="s">
        <v>23</v>
      </c>
      <c r="K6" s="26" t="s">
        <v>24</v>
      </c>
      <c r="L6" s="26" t="s">
        <v>78</v>
      </c>
      <c r="M6" s="26" t="s">
        <v>25</v>
      </c>
      <c r="N6" s="26" t="s">
        <v>26</v>
      </c>
      <c r="O6" s="26" t="s">
        <v>27</v>
      </c>
      <c r="P6" s="26" t="s">
        <v>79</v>
      </c>
      <c r="Q6" s="315"/>
    </row>
    <row r="7" spans="2:17" x14ac:dyDescent="0.35">
      <c r="B7" s="22" t="s">
        <v>134</v>
      </c>
      <c r="C7" s="28">
        <v>453</v>
      </c>
      <c r="D7" s="28">
        <v>557</v>
      </c>
      <c r="E7" s="34">
        <f>SUM(C7:D7)</f>
        <v>1010</v>
      </c>
      <c r="F7" s="28">
        <v>538</v>
      </c>
      <c r="G7" s="28">
        <v>418</v>
      </c>
      <c r="H7" s="28">
        <v>328</v>
      </c>
      <c r="I7" s="28">
        <v>351</v>
      </c>
      <c r="J7" s="28">
        <v>255</v>
      </c>
      <c r="K7" s="28">
        <v>229</v>
      </c>
      <c r="L7" s="34">
        <f>SUM(F7:K7)</f>
        <v>2119</v>
      </c>
      <c r="M7" s="28">
        <v>39</v>
      </c>
      <c r="N7" s="28">
        <v>33</v>
      </c>
      <c r="O7" s="28">
        <v>26</v>
      </c>
      <c r="P7" s="34">
        <f>SUM(M7:O7)</f>
        <v>98</v>
      </c>
      <c r="Q7" s="34">
        <f>SUM(P7,L7,E7)</f>
        <v>3227</v>
      </c>
    </row>
    <row r="8" spans="2:17" x14ac:dyDescent="0.35">
      <c r="B8" s="23" t="s">
        <v>135</v>
      </c>
      <c r="C8" s="30">
        <v>271</v>
      </c>
      <c r="D8" s="30">
        <v>365</v>
      </c>
      <c r="E8" s="36">
        <f t="shared" ref="E8:E16" si="0">SUM(C8:D8)</f>
        <v>636</v>
      </c>
      <c r="F8" s="30">
        <v>361</v>
      </c>
      <c r="G8" s="30">
        <v>295</v>
      </c>
      <c r="H8" s="30">
        <v>234</v>
      </c>
      <c r="I8" s="30">
        <v>306</v>
      </c>
      <c r="J8" s="30">
        <v>222</v>
      </c>
      <c r="K8" s="30">
        <v>212</v>
      </c>
      <c r="L8" s="36">
        <f t="shared" ref="L8:L16" si="1">SUM(F8:K8)</f>
        <v>1630</v>
      </c>
      <c r="M8" s="30">
        <v>43</v>
      </c>
      <c r="N8" s="30">
        <v>33</v>
      </c>
      <c r="O8" s="30">
        <v>22</v>
      </c>
      <c r="P8" s="36">
        <f t="shared" ref="P8:P16" si="2">SUM(M8:O8)</f>
        <v>98</v>
      </c>
      <c r="Q8" s="36">
        <f t="shared" ref="Q8:Q16" si="3">SUM(P8,L8,E8)</f>
        <v>2364</v>
      </c>
    </row>
    <row r="9" spans="2:17" x14ac:dyDescent="0.35">
      <c r="B9" s="23" t="s">
        <v>136</v>
      </c>
      <c r="C9" s="30">
        <v>183</v>
      </c>
      <c r="D9" s="30">
        <v>249</v>
      </c>
      <c r="E9" s="36">
        <f t="shared" si="0"/>
        <v>432</v>
      </c>
      <c r="F9" s="30">
        <v>245</v>
      </c>
      <c r="G9" s="30">
        <v>199</v>
      </c>
      <c r="H9" s="30">
        <v>149</v>
      </c>
      <c r="I9" s="30">
        <v>179</v>
      </c>
      <c r="J9" s="30">
        <v>119</v>
      </c>
      <c r="K9" s="30">
        <v>122</v>
      </c>
      <c r="L9" s="36">
        <f t="shared" si="1"/>
        <v>1013</v>
      </c>
      <c r="M9" s="30">
        <v>26</v>
      </c>
      <c r="N9" s="30">
        <v>15</v>
      </c>
      <c r="O9" s="30">
        <v>12</v>
      </c>
      <c r="P9" s="36">
        <f t="shared" si="2"/>
        <v>53</v>
      </c>
      <c r="Q9" s="36">
        <f t="shared" si="3"/>
        <v>1498</v>
      </c>
    </row>
    <row r="10" spans="2:17" x14ac:dyDescent="0.35">
      <c r="B10" s="23" t="s">
        <v>137</v>
      </c>
      <c r="C10" s="30">
        <v>149</v>
      </c>
      <c r="D10" s="30">
        <v>187</v>
      </c>
      <c r="E10" s="36">
        <f t="shared" si="0"/>
        <v>336</v>
      </c>
      <c r="F10" s="30">
        <v>329</v>
      </c>
      <c r="G10" s="30">
        <v>268</v>
      </c>
      <c r="H10" s="30">
        <v>349</v>
      </c>
      <c r="I10" s="30">
        <v>363</v>
      </c>
      <c r="J10" s="30">
        <v>424</v>
      </c>
      <c r="K10" s="30">
        <v>466</v>
      </c>
      <c r="L10" s="36">
        <f t="shared" si="1"/>
        <v>2199</v>
      </c>
      <c r="M10" s="30">
        <v>46</v>
      </c>
      <c r="N10" s="30">
        <v>44</v>
      </c>
      <c r="O10" s="30">
        <v>45</v>
      </c>
      <c r="P10" s="36">
        <f t="shared" si="2"/>
        <v>135</v>
      </c>
      <c r="Q10" s="36">
        <f t="shared" si="3"/>
        <v>2670</v>
      </c>
    </row>
    <row r="11" spans="2:17" x14ac:dyDescent="0.35">
      <c r="B11" s="23" t="s">
        <v>138</v>
      </c>
      <c r="C11" s="30">
        <v>175</v>
      </c>
      <c r="D11" s="30">
        <v>172</v>
      </c>
      <c r="E11" s="36">
        <f t="shared" si="0"/>
        <v>347</v>
      </c>
      <c r="F11" s="30">
        <v>146</v>
      </c>
      <c r="G11" s="30">
        <v>175</v>
      </c>
      <c r="H11" s="30">
        <v>199</v>
      </c>
      <c r="I11" s="30">
        <v>221</v>
      </c>
      <c r="J11" s="30">
        <v>214</v>
      </c>
      <c r="K11" s="30">
        <v>269</v>
      </c>
      <c r="L11" s="36">
        <f t="shared" si="1"/>
        <v>1224</v>
      </c>
      <c r="M11" s="30">
        <v>23</v>
      </c>
      <c r="N11" s="30">
        <v>29</v>
      </c>
      <c r="O11" s="30">
        <v>21</v>
      </c>
      <c r="P11" s="36">
        <f t="shared" si="2"/>
        <v>73</v>
      </c>
      <c r="Q11" s="36">
        <f t="shared" si="3"/>
        <v>1644</v>
      </c>
    </row>
    <row r="12" spans="2:17" x14ac:dyDescent="0.35">
      <c r="B12" s="23" t="s">
        <v>139</v>
      </c>
      <c r="C12" s="30">
        <v>45</v>
      </c>
      <c r="D12" s="30">
        <v>60</v>
      </c>
      <c r="E12" s="36">
        <f t="shared" si="0"/>
        <v>105</v>
      </c>
      <c r="F12" s="30">
        <v>77</v>
      </c>
      <c r="G12" s="30">
        <v>104</v>
      </c>
      <c r="H12" s="30">
        <v>117</v>
      </c>
      <c r="I12" s="30">
        <v>144</v>
      </c>
      <c r="J12" s="30">
        <v>140</v>
      </c>
      <c r="K12" s="30">
        <v>150</v>
      </c>
      <c r="L12" s="36">
        <f t="shared" si="1"/>
        <v>732</v>
      </c>
      <c r="M12" s="30">
        <v>13</v>
      </c>
      <c r="N12" s="30">
        <v>13</v>
      </c>
      <c r="O12" s="30">
        <v>10</v>
      </c>
      <c r="P12" s="36">
        <f t="shared" si="2"/>
        <v>36</v>
      </c>
      <c r="Q12" s="36">
        <f t="shared" si="3"/>
        <v>873</v>
      </c>
    </row>
    <row r="13" spans="2:17" x14ac:dyDescent="0.35">
      <c r="B13" s="23" t="s">
        <v>140</v>
      </c>
      <c r="C13" s="30">
        <v>1359</v>
      </c>
      <c r="D13" s="30">
        <v>1517</v>
      </c>
      <c r="E13" s="36">
        <f t="shared" si="0"/>
        <v>2876</v>
      </c>
      <c r="F13" s="30">
        <v>1568</v>
      </c>
      <c r="G13" s="30">
        <v>1725</v>
      </c>
      <c r="H13" s="30">
        <v>1759</v>
      </c>
      <c r="I13" s="30">
        <v>1851</v>
      </c>
      <c r="J13" s="30">
        <v>1773</v>
      </c>
      <c r="K13" s="30">
        <v>1722</v>
      </c>
      <c r="L13" s="36">
        <f t="shared" si="1"/>
        <v>10398</v>
      </c>
      <c r="M13" s="30">
        <v>215</v>
      </c>
      <c r="N13" s="30">
        <v>206</v>
      </c>
      <c r="O13" s="30">
        <v>173</v>
      </c>
      <c r="P13" s="36">
        <f t="shared" si="2"/>
        <v>594</v>
      </c>
      <c r="Q13" s="36">
        <f t="shared" si="3"/>
        <v>13868</v>
      </c>
    </row>
    <row r="14" spans="2:17" x14ac:dyDescent="0.35">
      <c r="B14" s="23" t="s">
        <v>141</v>
      </c>
      <c r="C14" s="30">
        <v>1515</v>
      </c>
      <c r="D14" s="30">
        <v>1724</v>
      </c>
      <c r="E14" s="36">
        <f t="shared" si="0"/>
        <v>3239</v>
      </c>
      <c r="F14" s="30">
        <v>1928</v>
      </c>
      <c r="G14" s="30">
        <v>1941</v>
      </c>
      <c r="H14" s="30">
        <v>2003</v>
      </c>
      <c r="I14" s="30">
        <v>2038</v>
      </c>
      <c r="J14" s="30">
        <v>2016</v>
      </c>
      <c r="K14" s="30">
        <v>1936</v>
      </c>
      <c r="L14" s="36">
        <f t="shared" si="1"/>
        <v>11862</v>
      </c>
      <c r="M14" s="30">
        <v>234</v>
      </c>
      <c r="N14" s="30">
        <v>221</v>
      </c>
      <c r="O14" s="30">
        <v>201</v>
      </c>
      <c r="P14" s="36">
        <f t="shared" si="2"/>
        <v>656</v>
      </c>
      <c r="Q14" s="36">
        <f t="shared" si="3"/>
        <v>15757</v>
      </c>
    </row>
    <row r="15" spans="2:17" x14ac:dyDescent="0.35">
      <c r="B15" s="23" t="s">
        <v>142</v>
      </c>
      <c r="C15" s="30">
        <v>1162</v>
      </c>
      <c r="D15" s="30">
        <v>1305</v>
      </c>
      <c r="E15" s="36">
        <f t="shared" si="0"/>
        <v>2467</v>
      </c>
      <c r="F15" s="30">
        <v>1389</v>
      </c>
      <c r="G15" s="30">
        <v>1561</v>
      </c>
      <c r="H15" s="30">
        <v>1593</v>
      </c>
      <c r="I15" s="30">
        <v>1649</v>
      </c>
      <c r="J15" s="30">
        <v>1599</v>
      </c>
      <c r="K15" s="30">
        <v>1514</v>
      </c>
      <c r="L15" s="36">
        <f t="shared" si="1"/>
        <v>9305</v>
      </c>
      <c r="M15" s="30">
        <v>188</v>
      </c>
      <c r="N15" s="30">
        <v>172</v>
      </c>
      <c r="O15" s="30">
        <v>152</v>
      </c>
      <c r="P15" s="36">
        <f t="shared" si="2"/>
        <v>512</v>
      </c>
      <c r="Q15" s="36">
        <f t="shared" si="3"/>
        <v>12284</v>
      </c>
    </row>
    <row r="16" spans="2:17" x14ac:dyDescent="0.35">
      <c r="B16" s="24" t="s">
        <v>127</v>
      </c>
      <c r="C16" s="31">
        <v>105</v>
      </c>
      <c r="D16" s="31">
        <v>4</v>
      </c>
      <c r="E16" s="38">
        <f t="shared" si="0"/>
        <v>109</v>
      </c>
      <c r="F16" s="31">
        <v>3</v>
      </c>
      <c r="G16" s="31">
        <v>13</v>
      </c>
      <c r="H16" s="31">
        <v>5</v>
      </c>
      <c r="I16" s="31">
        <v>5</v>
      </c>
      <c r="J16" s="31">
        <v>3</v>
      </c>
      <c r="K16" s="31">
        <v>2</v>
      </c>
      <c r="L16" s="38">
        <f t="shared" si="1"/>
        <v>31</v>
      </c>
      <c r="M16" s="31">
        <v>3</v>
      </c>
      <c r="N16" s="31">
        <v>0</v>
      </c>
      <c r="O16" s="31">
        <v>1</v>
      </c>
      <c r="P16" s="38">
        <f t="shared" si="2"/>
        <v>4</v>
      </c>
      <c r="Q16" s="38">
        <f t="shared" si="3"/>
        <v>144</v>
      </c>
    </row>
    <row r="17" spans="2:17" s="18" customFormat="1" x14ac:dyDescent="0.35">
      <c r="B17" s="21" t="s">
        <v>18</v>
      </c>
      <c r="C17" s="41">
        <f>SUM(C7:C16)</f>
        <v>5417</v>
      </c>
      <c r="D17" s="41">
        <f t="shared" ref="D17:Q17" si="4">SUM(D7:D16)</f>
        <v>6140</v>
      </c>
      <c r="E17" s="41">
        <f t="shared" si="4"/>
        <v>11557</v>
      </c>
      <c r="F17" s="41">
        <f t="shared" si="4"/>
        <v>6584</v>
      </c>
      <c r="G17" s="41">
        <f t="shared" si="4"/>
        <v>6699</v>
      </c>
      <c r="H17" s="41">
        <f t="shared" si="4"/>
        <v>6736</v>
      </c>
      <c r="I17" s="41">
        <f t="shared" si="4"/>
        <v>7107</v>
      </c>
      <c r="J17" s="41">
        <f t="shared" si="4"/>
        <v>6765</v>
      </c>
      <c r="K17" s="41">
        <f t="shared" si="4"/>
        <v>6622</v>
      </c>
      <c r="L17" s="41">
        <f t="shared" si="4"/>
        <v>40513</v>
      </c>
      <c r="M17" s="41">
        <f t="shared" si="4"/>
        <v>830</v>
      </c>
      <c r="N17" s="41">
        <f t="shared" si="4"/>
        <v>766</v>
      </c>
      <c r="O17" s="41">
        <f t="shared" si="4"/>
        <v>663</v>
      </c>
      <c r="P17" s="41">
        <f t="shared" si="4"/>
        <v>2259</v>
      </c>
      <c r="Q17" s="41">
        <f t="shared" si="4"/>
        <v>54329</v>
      </c>
    </row>
  </sheetData>
  <mergeCells count="3">
    <mergeCell ref="B5:B6"/>
    <mergeCell ref="C5:P5"/>
    <mergeCell ref="Q5:Q6"/>
  </mergeCells>
  <pageMargins left="0.23622047244094491" right="0.23622047244094491" top="0.74803149606299213" bottom="0.74803149606299213" header="0.31496062992125984" footer="0.31496062992125984"/>
  <pageSetup paperSize="9" firstPageNumber="27" orientation="landscape" useFirstPageNumber="1" horizontalDpi="1200" verticalDpi="1200" r:id="rId1"/>
  <headerFooter>
    <oddHeader>&amp;R&amp;P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"/>
  <sheetViews>
    <sheetView view="pageLayout" topLeftCell="A103" zoomScaleNormal="100" workbookViewId="0">
      <selection activeCell="C16" sqref="C16"/>
    </sheetView>
  </sheetViews>
  <sheetFormatPr defaultRowHeight="21" x14ac:dyDescent="0.35"/>
  <cols>
    <col min="1" max="1" width="4" style="1" customWidth="1"/>
    <col min="2" max="2" width="9.5" style="224" customWidth="1"/>
    <col min="3" max="3" width="7.625" style="224" customWidth="1"/>
    <col min="4" max="4" width="7" style="224" customWidth="1"/>
    <col min="5" max="5" width="19.125" style="224" customWidth="1"/>
    <col min="6" max="6" width="14.375" style="224" customWidth="1"/>
    <col min="7" max="7" width="15.125" style="224" customWidth="1"/>
    <col min="8" max="8" width="11.125" style="224" customWidth="1"/>
    <col min="9" max="9" width="14.5" style="224" customWidth="1"/>
    <col min="10" max="10" width="8.5" style="224" customWidth="1"/>
    <col min="11" max="11" width="7" style="224" customWidth="1"/>
    <col min="12" max="12" width="5.875" style="1" bestFit="1" customWidth="1"/>
    <col min="13" max="13" width="10.375" style="224" customWidth="1"/>
    <col min="14" max="16384" width="9" style="1"/>
  </cols>
  <sheetData>
    <row r="1" spans="1:13" s="147" customFormat="1" ht="23.25" customHeight="1" x14ac:dyDescent="0.35">
      <c r="B1" s="218"/>
      <c r="C1" s="150" t="s">
        <v>1075</v>
      </c>
      <c r="D1" s="218"/>
      <c r="E1" s="218"/>
      <c r="F1" s="218"/>
      <c r="G1" s="218"/>
      <c r="H1" s="218"/>
      <c r="I1" s="218"/>
      <c r="J1" s="218"/>
      <c r="K1" s="218"/>
      <c r="L1" s="149"/>
      <c r="M1" s="218"/>
    </row>
    <row r="2" spans="1:13" s="147" customFormat="1" ht="23.25" customHeight="1" x14ac:dyDescent="0.35">
      <c r="B2" s="218"/>
      <c r="C2" s="151" t="s">
        <v>448</v>
      </c>
      <c r="D2" s="218"/>
      <c r="E2" s="218"/>
      <c r="F2" s="218"/>
      <c r="G2" s="218"/>
      <c r="H2" s="218"/>
      <c r="I2" s="218"/>
      <c r="J2" s="218"/>
      <c r="K2" s="218"/>
      <c r="L2" s="149"/>
      <c r="M2" s="218"/>
    </row>
    <row r="3" spans="1:13" s="147" customFormat="1" ht="23.25" x14ac:dyDescent="0.35">
      <c r="A3" s="148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148"/>
      <c r="M3" s="219"/>
    </row>
    <row r="4" spans="1:13" s="144" customFormat="1" x14ac:dyDescent="0.2">
      <c r="A4" s="143" t="s">
        <v>61</v>
      </c>
      <c r="B4" s="220" t="s">
        <v>506</v>
      </c>
      <c r="C4" s="220" t="s">
        <v>507</v>
      </c>
      <c r="D4" s="220" t="s">
        <v>508</v>
      </c>
      <c r="E4" s="220" t="s">
        <v>435</v>
      </c>
      <c r="F4" s="220" t="s">
        <v>505</v>
      </c>
      <c r="G4" s="220" t="s">
        <v>75</v>
      </c>
      <c r="H4" s="220" t="s">
        <v>509</v>
      </c>
      <c r="I4" s="220" t="s">
        <v>510</v>
      </c>
      <c r="J4" s="220" t="s">
        <v>290</v>
      </c>
      <c r="K4" s="220" t="s">
        <v>291</v>
      </c>
      <c r="L4" s="143" t="s">
        <v>1059</v>
      </c>
      <c r="M4" s="220" t="s">
        <v>74</v>
      </c>
    </row>
    <row r="5" spans="1:13" x14ac:dyDescent="0.35">
      <c r="A5" s="152">
        <v>1</v>
      </c>
      <c r="B5" s="232">
        <v>1093340158</v>
      </c>
      <c r="C5" s="232">
        <v>93010047</v>
      </c>
      <c r="D5" s="232">
        <v>340158</v>
      </c>
      <c r="E5" s="221" t="s">
        <v>217</v>
      </c>
      <c r="F5" s="235" t="s">
        <v>511</v>
      </c>
      <c r="G5" s="226" t="s">
        <v>512</v>
      </c>
      <c r="H5" s="221" t="s">
        <v>513</v>
      </c>
      <c r="I5" s="221" t="s">
        <v>948</v>
      </c>
      <c r="J5" s="229" t="s">
        <v>50</v>
      </c>
      <c r="K5" s="229" t="s">
        <v>50</v>
      </c>
      <c r="L5" s="152">
        <v>93180</v>
      </c>
      <c r="M5" s="221" t="s">
        <v>514</v>
      </c>
    </row>
    <row r="6" spans="1:13" x14ac:dyDescent="0.35">
      <c r="A6" s="153">
        <v>2</v>
      </c>
      <c r="B6" s="233">
        <v>1093340159</v>
      </c>
      <c r="C6" s="233">
        <v>93010048</v>
      </c>
      <c r="D6" s="233">
        <v>340159</v>
      </c>
      <c r="E6" s="222" t="s">
        <v>218</v>
      </c>
      <c r="F6" s="225" t="s">
        <v>515</v>
      </c>
      <c r="G6" s="227" t="s">
        <v>527</v>
      </c>
      <c r="H6" s="222" t="s">
        <v>513</v>
      </c>
      <c r="I6" s="222" t="s">
        <v>516</v>
      </c>
      <c r="J6" s="230" t="s">
        <v>50</v>
      </c>
      <c r="K6" s="230" t="s">
        <v>50</v>
      </c>
      <c r="L6" s="153">
        <v>93180</v>
      </c>
      <c r="M6" s="222" t="s">
        <v>517</v>
      </c>
    </row>
    <row r="7" spans="1:13" x14ac:dyDescent="0.35">
      <c r="A7" s="153">
        <v>3</v>
      </c>
      <c r="B7" s="233">
        <v>1093340162</v>
      </c>
      <c r="C7" s="233">
        <v>93010049</v>
      </c>
      <c r="D7" s="233">
        <v>340162</v>
      </c>
      <c r="E7" s="222" t="s">
        <v>219</v>
      </c>
      <c r="F7" s="225" t="s">
        <v>518</v>
      </c>
      <c r="G7" s="227" t="s">
        <v>519</v>
      </c>
      <c r="H7" s="222" t="s">
        <v>513</v>
      </c>
      <c r="I7" s="222" t="s">
        <v>949</v>
      </c>
      <c r="J7" s="230" t="s">
        <v>50</v>
      </c>
      <c r="K7" s="230" t="s">
        <v>50</v>
      </c>
      <c r="L7" s="153">
        <v>93180</v>
      </c>
      <c r="M7" s="222" t="s">
        <v>520</v>
      </c>
    </row>
    <row r="8" spans="1:13" x14ac:dyDescent="0.35">
      <c r="A8" s="153">
        <v>4</v>
      </c>
      <c r="B8" s="233">
        <v>1093340164</v>
      </c>
      <c r="C8" s="233">
        <v>93010050</v>
      </c>
      <c r="D8" s="233">
        <v>340164</v>
      </c>
      <c r="E8" s="222" t="s">
        <v>220</v>
      </c>
      <c r="F8" s="225" t="s">
        <v>521</v>
      </c>
      <c r="G8" s="227" t="s">
        <v>522</v>
      </c>
      <c r="H8" s="222" t="s">
        <v>523</v>
      </c>
      <c r="I8" s="222" t="s">
        <v>524</v>
      </c>
      <c r="J8" s="230" t="s">
        <v>299</v>
      </c>
      <c r="K8" s="230" t="s">
        <v>50</v>
      </c>
      <c r="L8" s="153">
        <v>93180</v>
      </c>
      <c r="M8" s="222" t="s">
        <v>525</v>
      </c>
    </row>
    <row r="9" spans="1:13" x14ac:dyDescent="0.35">
      <c r="A9" s="153">
        <v>5</v>
      </c>
      <c r="B9" s="233">
        <v>1093340165</v>
      </c>
      <c r="C9" s="233">
        <v>93010051</v>
      </c>
      <c r="D9" s="233">
        <v>340165</v>
      </c>
      <c r="E9" s="222" t="s">
        <v>221</v>
      </c>
      <c r="F9" s="225" t="s">
        <v>526</v>
      </c>
      <c r="G9" s="227" t="s">
        <v>1031</v>
      </c>
      <c r="H9" s="222" t="s">
        <v>523</v>
      </c>
      <c r="I9" s="222" t="s">
        <v>950</v>
      </c>
      <c r="J9" s="230" t="s">
        <v>299</v>
      </c>
      <c r="K9" s="230" t="s">
        <v>50</v>
      </c>
      <c r="L9" s="153">
        <v>93180</v>
      </c>
      <c r="M9" s="222" t="s">
        <v>528</v>
      </c>
    </row>
    <row r="10" spans="1:13" x14ac:dyDescent="0.35">
      <c r="A10" s="153">
        <v>6</v>
      </c>
      <c r="B10" s="233">
        <v>1093340166</v>
      </c>
      <c r="C10" s="233">
        <v>93010052</v>
      </c>
      <c r="D10" s="233">
        <v>340166</v>
      </c>
      <c r="E10" s="222" t="s">
        <v>222</v>
      </c>
      <c r="F10" s="225" t="s">
        <v>529</v>
      </c>
      <c r="G10" s="227" t="s">
        <v>530</v>
      </c>
      <c r="H10" s="222" t="s">
        <v>523</v>
      </c>
      <c r="I10" s="222" t="s">
        <v>951</v>
      </c>
      <c r="J10" s="230" t="s">
        <v>299</v>
      </c>
      <c r="K10" s="230" t="s">
        <v>50</v>
      </c>
      <c r="L10" s="153">
        <v>93180</v>
      </c>
      <c r="M10" s="222" t="s">
        <v>531</v>
      </c>
    </row>
    <row r="11" spans="1:13" x14ac:dyDescent="0.35">
      <c r="A11" s="153">
        <v>7</v>
      </c>
      <c r="B11" s="233">
        <v>1093340167</v>
      </c>
      <c r="C11" s="233">
        <v>93010053</v>
      </c>
      <c r="D11" s="233">
        <v>340167</v>
      </c>
      <c r="E11" s="222" t="s">
        <v>223</v>
      </c>
      <c r="F11" s="225" t="s">
        <v>532</v>
      </c>
      <c r="G11" s="227" t="s">
        <v>533</v>
      </c>
      <c r="H11" s="222" t="s">
        <v>523</v>
      </c>
      <c r="I11" s="222" t="s">
        <v>952</v>
      </c>
      <c r="J11" s="230" t="s">
        <v>299</v>
      </c>
      <c r="K11" s="230" t="s">
        <v>50</v>
      </c>
      <c r="L11" s="153">
        <v>93180</v>
      </c>
      <c r="M11" s="222" t="s">
        <v>534</v>
      </c>
    </row>
    <row r="12" spans="1:13" x14ac:dyDescent="0.35">
      <c r="A12" s="153">
        <v>8</v>
      </c>
      <c r="B12" s="233">
        <v>1093340168</v>
      </c>
      <c r="C12" s="233">
        <v>93010054</v>
      </c>
      <c r="D12" s="233">
        <v>340168</v>
      </c>
      <c r="E12" s="222" t="s">
        <v>224</v>
      </c>
      <c r="F12" s="225" t="s">
        <v>535</v>
      </c>
      <c r="G12" s="227" t="s">
        <v>536</v>
      </c>
      <c r="H12" s="222" t="s">
        <v>523</v>
      </c>
      <c r="I12" s="222" t="s">
        <v>953</v>
      </c>
      <c r="J12" s="230" t="s">
        <v>299</v>
      </c>
      <c r="K12" s="230" t="s">
        <v>50</v>
      </c>
      <c r="L12" s="153">
        <v>93180</v>
      </c>
      <c r="M12" s="222" t="s">
        <v>537</v>
      </c>
    </row>
    <row r="13" spans="1:13" x14ac:dyDescent="0.35">
      <c r="A13" s="153">
        <v>9</v>
      </c>
      <c r="B13" s="233">
        <v>1093340163</v>
      </c>
      <c r="C13" s="233">
        <v>93010056</v>
      </c>
      <c r="D13" s="233">
        <v>340163</v>
      </c>
      <c r="E13" s="222" t="s">
        <v>225</v>
      </c>
      <c r="F13" s="225" t="s">
        <v>538</v>
      </c>
      <c r="G13" s="227" t="s">
        <v>539</v>
      </c>
      <c r="H13" s="222" t="s">
        <v>513</v>
      </c>
      <c r="I13" s="222" t="s">
        <v>540</v>
      </c>
      <c r="J13" s="230" t="s">
        <v>341</v>
      </c>
      <c r="K13" s="230" t="s">
        <v>50</v>
      </c>
      <c r="L13" s="153">
        <v>93180</v>
      </c>
      <c r="M13" s="222" t="s">
        <v>541</v>
      </c>
    </row>
    <row r="14" spans="1:13" x14ac:dyDescent="0.35">
      <c r="A14" s="153">
        <v>10</v>
      </c>
      <c r="B14" s="233">
        <v>1093340161</v>
      </c>
      <c r="C14" s="233">
        <v>93010057</v>
      </c>
      <c r="D14" s="233">
        <v>340161</v>
      </c>
      <c r="E14" s="222" t="s">
        <v>226</v>
      </c>
      <c r="F14" s="225" t="s">
        <v>542</v>
      </c>
      <c r="G14" s="227" t="s">
        <v>543</v>
      </c>
      <c r="H14" s="222" t="s">
        <v>513</v>
      </c>
      <c r="I14" s="222" t="s">
        <v>544</v>
      </c>
      <c r="J14" s="230" t="s">
        <v>341</v>
      </c>
      <c r="K14" s="230" t="s">
        <v>50</v>
      </c>
      <c r="L14" s="153">
        <v>93180</v>
      </c>
      <c r="M14" s="222" t="s">
        <v>545</v>
      </c>
    </row>
    <row r="15" spans="1:13" x14ac:dyDescent="0.35">
      <c r="A15" s="153">
        <v>11</v>
      </c>
      <c r="B15" s="233">
        <v>1093340160</v>
      </c>
      <c r="C15" s="233">
        <v>93010058</v>
      </c>
      <c r="D15" s="233">
        <v>340160</v>
      </c>
      <c r="E15" s="222" t="s">
        <v>227</v>
      </c>
      <c r="F15" s="225" t="s">
        <v>546</v>
      </c>
      <c r="G15" s="227" t="s">
        <v>547</v>
      </c>
      <c r="H15" s="222" t="s">
        <v>513</v>
      </c>
      <c r="I15" s="222" t="s">
        <v>954</v>
      </c>
      <c r="J15" s="230" t="s">
        <v>341</v>
      </c>
      <c r="K15" s="230" t="s">
        <v>50</v>
      </c>
      <c r="L15" s="153">
        <v>93180</v>
      </c>
      <c r="M15" s="222" t="s">
        <v>548</v>
      </c>
    </row>
    <row r="16" spans="1:13" x14ac:dyDescent="0.35">
      <c r="A16" s="153">
        <v>12</v>
      </c>
      <c r="B16" s="233">
        <v>1093340170</v>
      </c>
      <c r="C16" s="233">
        <v>93010059</v>
      </c>
      <c r="D16" s="233">
        <v>340170</v>
      </c>
      <c r="E16" s="222" t="s">
        <v>173</v>
      </c>
      <c r="F16" s="225" t="s">
        <v>549</v>
      </c>
      <c r="G16" s="227" t="s">
        <v>132</v>
      </c>
      <c r="H16" s="222" t="s">
        <v>523</v>
      </c>
      <c r="I16" s="222" t="s">
        <v>955</v>
      </c>
      <c r="J16" s="230" t="s">
        <v>550</v>
      </c>
      <c r="K16" s="230" t="s">
        <v>50</v>
      </c>
      <c r="L16" s="153">
        <v>93000</v>
      </c>
      <c r="M16" s="222" t="s">
        <v>551</v>
      </c>
    </row>
    <row r="17" spans="1:13" x14ac:dyDescent="0.35">
      <c r="A17" s="153">
        <v>13</v>
      </c>
      <c r="B17" s="233">
        <v>1093340171</v>
      </c>
      <c r="C17" s="233">
        <v>93010060</v>
      </c>
      <c r="D17" s="233">
        <v>340171</v>
      </c>
      <c r="E17" s="222" t="s">
        <v>228</v>
      </c>
      <c r="F17" s="225" t="s">
        <v>552</v>
      </c>
      <c r="G17" s="227" t="s">
        <v>553</v>
      </c>
      <c r="H17" s="225" t="s">
        <v>513</v>
      </c>
      <c r="I17" s="222" t="s">
        <v>956</v>
      </c>
      <c r="J17" s="230" t="s">
        <v>50</v>
      </c>
      <c r="K17" s="230" t="s">
        <v>50</v>
      </c>
      <c r="L17" s="153">
        <v>93000</v>
      </c>
      <c r="M17" s="222" t="s">
        <v>554</v>
      </c>
    </row>
    <row r="18" spans="1:13" x14ac:dyDescent="0.35">
      <c r="A18" s="153">
        <v>14</v>
      </c>
      <c r="B18" s="233">
        <v>1093340174</v>
      </c>
      <c r="C18" s="233">
        <v>93010061</v>
      </c>
      <c r="D18" s="233">
        <v>340174</v>
      </c>
      <c r="E18" s="222" t="s">
        <v>174</v>
      </c>
      <c r="F18" s="225" t="s">
        <v>555</v>
      </c>
      <c r="G18" s="227" t="s">
        <v>556</v>
      </c>
      <c r="H18" s="222" t="s">
        <v>523</v>
      </c>
      <c r="I18" s="222" t="s">
        <v>957</v>
      </c>
      <c r="J18" s="230" t="s">
        <v>550</v>
      </c>
      <c r="K18" s="230" t="s">
        <v>50</v>
      </c>
      <c r="L18" s="153">
        <v>93000</v>
      </c>
      <c r="M18" s="222" t="s">
        <v>557</v>
      </c>
    </row>
    <row r="19" spans="1:13" x14ac:dyDescent="0.35">
      <c r="A19" s="153">
        <v>15</v>
      </c>
      <c r="B19" s="233">
        <v>1093340173</v>
      </c>
      <c r="C19" s="233">
        <v>93010062</v>
      </c>
      <c r="D19" s="233">
        <v>340173</v>
      </c>
      <c r="E19" s="222" t="s">
        <v>175</v>
      </c>
      <c r="F19" s="225" t="s">
        <v>558</v>
      </c>
      <c r="G19" s="227" t="s">
        <v>559</v>
      </c>
      <c r="H19" s="222" t="s">
        <v>513</v>
      </c>
      <c r="I19" s="222" t="s">
        <v>560</v>
      </c>
      <c r="J19" s="230" t="s">
        <v>561</v>
      </c>
      <c r="K19" s="230" t="s">
        <v>50</v>
      </c>
      <c r="L19" s="153">
        <v>93180</v>
      </c>
      <c r="M19" s="222" t="s">
        <v>562</v>
      </c>
    </row>
    <row r="20" spans="1:13" x14ac:dyDescent="0.35">
      <c r="A20" s="153">
        <v>16</v>
      </c>
      <c r="B20" s="233">
        <v>1093340172</v>
      </c>
      <c r="C20" s="233">
        <v>93010063</v>
      </c>
      <c r="D20" s="233">
        <v>340172</v>
      </c>
      <c r="E20" s="222" t="s">
        <v>229</v>
      </c>
      <c r="F20" s="225" t="s">
        <v>563</v>
      </c>
      <c r="G20" s="227" t="s">
        <v>564</v>
      </c>
      <c r="H20" s="222" t="s">
        <v>513</v>
      </c>
      <c r="I20" s="222" t="s">
        <v>565</v>
      </c>
      <c r="J20" s="230" t="s">
        <v>561</v>
      </c>
      <c r="K20" s="230" t="s">
        <v>50</v>
      </c>
      <c r="L20" s="153">
        <v>93000</v>
      </c>
      <c r="M20" s="222" t="s">
        <v>566</v>
      </c>
    </row>
    <row r="21" spans="1:13" x14ac:dyDescent="0.35">
      <c r="A21" s="153">
        <v>17</v>
      </c>
      <c r="B21" s="233">
        <v>1093340049</v>
      </c>
      <c r="C21" s="233">
        <v>93010064</v>
      </c>
      <c r="D21" s="233">
        <v>340049</v>
      </c>
      <c r="E21" s="222" t="s">
        <v>230</v>
      </c>
      <c r="F21" s="225" t="s">
        <v>567</v>
      </c>
      <c r="G21" s="227" t="s">
        <v>568</v>
      </c>
      <c r="H21" s="222" t="s">
        <v>569</v>
      </c>
      <c r="I21" s="222" t="s">
        <v>570</v>
      </c>
      <c r="J21" s="230" t="s">
        <v>51</v>
      </c>
      <c r="K21" s="230" t="s">
        <v>51</v>
      </c>
      <c r="L21" s="153">
        <v>93130</v>
      </c>
      <c r="M21" s="222" t="s">
        <v>571</v>
      </c>
    </row>
    <row r="22" spans="1:13" x14ac:dyDescent="0.35">
      <c r="A22" s="153">
        <v>18</v>
      </c>
      <c r="B22" s="233">
        <v>1093340050</v>
      </c>
      <c r="C22" s="233">
        <v>93010065</v>
      </c>
      <c r="D22" s="233">
        <v>340050</v>
      </c>
      <c r="E22" s="222" t="s">
        <v>176</v>
      </c>
      <c r="F22" s="225" t="s">
        <v>572</v>
      </c>
      <c r="G22" s="227" t="s">
        <v>573</v>
      </c>
      <c r="H22" s="222" t="s">
        <v>569</v>
      </c>
      <c r="I22" s="222" t="s">
        <v>574</v>
      </c>
      <c r="J22" s="230" t="s">
        <v>51</v>
      </c>
      <c r="K22" s="230" t="s">
        <v>51</v>
      </c>
      <c r="L22" s="153">
        <v>93130</v>
      </c>
      <c r="M22" s="222" t="s">
        <v>575</v>
      </c>
    </row>
    <row r="23" spans="1:13" x14ac:dyDescent="0.35">
      <c r="A23" s="153">
        <v>19</v>
      </c>
      <c r="B23" s="233">
        <v>1093340059</v>
      </c>
      <c r="C23" s="233">
        <v>93010068</v>
      </c>
      <c r="D23" s="233">
        <v>340059</v>
      </c>
      <c r="E23" s="222" t="s">
        <v>231</v>
      </c>
      <c r="F23" s="225" t="s">
        <v>576</v>
      </c>
      <c r="G23" s="227" t="s">
        <v>577</v>
      </c>
      <c r="H23" s="222" t="s">
        <v>569</v>
      </c>
      <c r="I23" s="222" t="s">
        <v>578</v>
      </c>
      <c r="J23" s="230" t="s">
        <v>51</v>
      </c>
      <c r="K23" s="230" t="s">
        <v>51</v>
      </c>
      <c r="L23" s="153">
        <v>93130</v>
      </c>
      <c r="M23" s="222" t="s">
        <v>579</v>
      </c>
    </row>
    <row r="24" spans="1:13" x14ac:dyDescent="0.35">
      <c r="A24" s="153">
        <v>20</v>
      </c>
      <c r="B24" s="233">
        <v>1093340060</v>
      </c>
      <c r="C24" s="233">
        <v>93010069</v>
      </c>
      <c r="D24" s="233">
        <v>340060</v>
      </c>
      <c r="E24" s="222" t="s">
        <v>177</v>
      </c>
      <c r="F24" s="225" t="s">
        <v>580</v>
      </c>
      <c r="G24" s="227" t="s">
        <v>581</v>
      </c>
      <c r="H24" s="222" t="s">
        <v>569</v>
      </c>
      <c r="I24" s="222" t="s">
        <v>582</v>
      </c>
      <c r="J24" s="230" t="s">
        <v>51</v>
      </c>
      <c r="K24" s="230" t="s">
        <v>51</v>
      </c>
      <c r="L24" s="153">
        <v>93130</v>
      </c>
      <c r="M24" s="222" t="s">
        <v>583</v>
      </c>
    </row>
    <row r="25" spans="1:13" x14ac:dyDescent="0.35">
      <c r="A25" s="153">
        <v>21</v>
      </c>
      <c r="B25" s="233">
        <v>1093340076</v>
      </c>
      <c r="C25" s="233">
        <v>93010070</v>
      </c>
      <c r="D25" s="233">
        <v>340076</v>
      </c>
      <c r="E25" s="222" t="s">
        <v>232</v>
      </c>
      <c r="F25" s="225" t="s">
        <v>584</v>
      </c>
      <c r="G25" s="227" t="s">
        <v>585</v>
      </c>
      <c r="H25" s="225" t="s">
        <v>569</v>
      </c>
      <c r="I25" s="222" t="s">
        <v>586</v>
      </c>
      <c r="J25" s="230" t="s">
        <v>51</v>
      </c>
      <c r="K25" s="230" t="s">
        <v>51</v>
      </c>
      <c r="L25" s="153">
        <v>93130</v>
      </c>
      <c r="M25" s="222" t="s">
        <v>587</v>
      </c>
    </row>
    <row r="26" spans="1:13" x14ac:dyDescent="0.35">
      <c r="A26" s="153">
        <v>22</v>
      </c>
      <c r="B26" s="233">
        <v>1093340077</v>
      </c>
      <c r="C26" s="233">
        <v>93010071</v>
      </c>
      <c r="D26" s="233">
        <v>340077</v>
      </c>
      <c r="E26" s="222" t="s">
        <v>588</v>
      </c>
      <c r="F26" s="225" t="s">
        <v>589</v>
      </c>
      <c r="G26" s="227" t="s">
        <v>590</v>
      </c>
      <c r="H26" s="222" t="s">
        <v>569</v>
      </c>
      <c r="I26" s="222" t="s">
        <v>591</v>
      </c>
      <c r="J26" s="230" t="s">
        <v>51</v>
      </c>
      <c r="K26" s="230" t="s">
        <v>51</v>
      </c>
      <c r="L26" s="153">
        <v>93130</v>
      </c>
      <c r="M26" s="222" t="s">
        <v>592</v>
      </c>
    </row>
    <row r="27" spans="1:13" x14ac:dyDescent="0.35">
      <c r="A27" s="153">
        <v>23</v>
      </c>
      <c r="B27" s="233">
        <v>1093340071</v>
      </c>
      <c r="C27" s="233">
        <v>93010072</v>
      </c>
      <c r="D27" s="233">
        <v>340071</v>
      </c>
      <c r="E27" s="222" t="s">
        <v>233</v>
      </c>
      <c r="F27" s="225" t="s">
        <v>593</v>
      </c>
      <c r="G27" s="227" t="s">
        <v>594</v>
      </c>
      <c r="H27" s="222" t="s">
        <v>595</v>
      </c>
      <c r="I27" s="222" t="s">
        <v>596</v>
      </c>
      <c r="J27" s="230" t="s">
        <v>597</v>
      </c>
      <c r="K27" s="230" t="s">
        <v>51</v>
      </c>
      <c r="L27" s="153">
        <v>93130</v>
      </c>
      <c r="M27" s="222" t="s">
        <v>598</v>
      </c>
    </row>
    <row r="28" spans="1:13" x14ac:dyDescent="0.35">
      <c r="A28" s="153">
        <v>24</v>
      </c>
      <c r="B28" s="233">
        <v>1093340072</v>
      </c>
      <c r="C28" s="233">
        <v>93010073</v>
      </c>
      <c r="D28" s="233">
        <v>340072</v>
      </c>
      <c r="E28" s="222" t="s">
        <v>179</v>
      </c>
      <c r="F28" s="225" t="s">
        <v>599</v>
      </c>
      <c r="G28" s="227" t="s">
        <v>132</v>
      </c>
      <c r="H28" s="222" t="s">
        <v>595</v>
      </c>
      <c r="I28" s="222" t="s">
        <v>600</v>
      </c>
      <c r="J28" s="230" t="s">
        <v>597</v>
      </c>
      <c r="K28" s="230" t="s">
        <v>51</v>
      </c>
      <c r="L28" s="153">
        <v>93130</v>
      </c>
      <c r="M28" s="222" t="s">
        <v>601</v>
      </c>
    </row>
    <row r="29" spans="1:13" x14ac:dyDescent="0.35">
      <c r="A29" s="153">
        <v>25</v>
      </c>
      <c r="B29" s="233">
        <v>1093340073</v>
      </c>
      <c r="C29" s="233">
        <v>93010074</v>
      </c>
      <c r="D29" s="233">
        <v>340073</v>
      </c>
      <c r="E29" s="222" t="s">
        <v>180</v>
      </c>
      <c r="F29" s="225" t="s">
        <v>602</v>
      </c>
      <c r="G29" s="227" t="s">
        <v>603</v>
      </c>
      <c r="H29" s="222" t="s">
        <v>595</v>
      </c>
      <c r="I29" s="222" t="s">
        <v>604</v>
      </c>
      <c r="J29" s="230" t="s">
        <v>597</v>
      </c>
      <c r="K29" s="230" t="s">
        <v>51</v>
      </c>
      <c r="L29" s="153">
        <v>93130</v>
      </c>
      <c r="M29" s="222" t="s">
        <v>605</v>
      </c>
    </row>
    <row r="30" spans="1:13" x14ac:dyDescent="0.35">
      <c r="A30" s="153">
        <v>26</v>
      </c>
      <c r="B30" s="233">
        <v>1093340074</v>
      </c>
      <c r="C30" s="233">
        <v>93010075</v>
      </c>
      <c r="D30" s="233">
        <v>340074</v>
      </c>
      <c r="E30" s="222" t="s">
        <v>181</v>
      </c>
      <c r="F30" s="225" t="s">
        <v>606</v>
      </c>
      <c r="G30" s="227" t="s">
        <v>607</v>
      </c>
      <c r="H30" s="222" t="s">
        <v>595</v>
      </c>
      <c r="I30" s="222" t="s">
        <v>608</v>
      </c>
      <c r="J30" s="230" t="s">
        <v>597</v>
      </c>
      <c r="K30" s="230" t="s">
        <v>51</v>
      </c>
      <c r="L30" s="153">
        <v>93130</v>
      </c>
      <c r="M30" s="222" t="s">
        <v>609</v>
      </c>
    </row>
    <row r="31" spans="1:13" x14ac:dyDescent="0.35">
      <c r="A31" s="153">
        <v>27</v>
      </c>
      <c r="B31" s="233">
        <v>1093340075</v>
      </c>
      <c r="C31" s="233">
        <v>93010076</v>
      </c>
      <c r="D31" s="233">
        <v>340075</v>
      </c>
      <c r="E31" s="222" t="s">
        <v>182</v>
      </c>
      <c r="F31" s="225" t="s">
        <v>610</v>
      </c>
      <c r="G31" s="227" t="s">
        <v>611</v>
      </c>
      <c r="H31" s="222" t="s">
        <v>595</v>
      </c>
      <c r="I31" s="222" t="s">
        <v>612</v>
      </c>
      <c r="J31" s="230" t="s">
        <v>597</v>
      </c>
      <c r="K31" s="230" t="s">
        <v>51</v>
      </c>
      <c r="L31" s="153">
        <v>93130</v>
      </c>
      <c r="M31" s="222" t="s">
        <v>946</v>
      </c>
    </row>
    <row r="32" spans="1:13" x14ac:dyDescent="0.35">
      <c r="A32" s="153">
        <v>28</v>
      </c>
      <c r="B32" s="233">
        <v>1093340069</v>
      </c>
      <c r="C32" s="233">
        <v>93010077</v>
      </c>
      <c r="D32" s="233">
        <v>340069</v>
      </c>
      <c r="E32" s="222" t="s">
        <v>183</v>
      </c>
      <c r="F32" s="225" t="s">
        <v>613</v>
      </c>
      <c r="G32" s="227" t="s">
        <v>614</v>
      </c>
      <c r="H32" s="222" t="s">
        <v>595</v>
      </c>
      <c r="I32" s="222" t="s">
        <v>615</v>
      </c>
      <c r="J32" s="230" t="s">
        <v>597</v>
      </c>
      <c r="K32" s="230" t="s">
        <v>51</v>
      </c>
      <c r="L32" s="153">
        <v>93130</v>
      </c>
      <c r="M32" s="222" t="s">
        <v>616</v>
      </c>
    </row>
    <row r="33" spans="1:13" x14ac:dyDescent="0.35">
      <c r="A33" s="153">
        <v>29</v>
      </c>
      <c r="B33" s="233">
        <v>1093340070</v>
      </c>
      <c r="C33" s="233">
        <v>93010078</v>
      </c>
      <c r="D33" s="233">
        <v>340070</v>
      </c>
      <c r="E33" s="222" t="s">
        <v>184</v>
      </c>
      <c r="F33" s="225" t="s">
        <v>617</v>
      </c>
      <c r="G33" s="227" t="s">
        <v>618</v>
      </c>
      <c r="H33" s="225" t="s">
        <v>595</v>
      </c>
      <c r="I33" s="222" t="s">
        <v>619</v>
      </c>
      <c r="J33" s="230" t="s">
        <v>597</v>
      </c>
      <c r="K33" s="230" t="s">
        <v>51</v>
      </c>
      <c r="L33" s="153">
        <v>93130</v>
      </c>
      <c r="M33" s="222" t="s">
        <v>620</v>
      </c>
    </row>
    <row r="34" spans="1:13" x14ac:dyDescent="0.35">
      <c r="A34" s="153">
        <v>30</v>
      </c>
      <c r="B34" s="233">
        <v>1093340062</v>
      </c>
      <c r="C34" s="233">
        <v>93010079</v>
      </c>
      <c r="D34" s="233">
        <v>340062</v>
      </c>
      <c r="E34" s="222" t="s">
        <v>234</v>
      </c>
      <c r="F34" s="225" t="s">
        <v>621</v>
      </c>
      <c r="G34" s="227" t="s">
        <v>622</v>
      </c>
      <c r="H34" s="222" t="s">
        <v>569</v>
      </c>
      <c r="I34" s="222" t="s">
        <v>623</v>
      </c>
      <c r="J34" s="230" t="s">
        <v>426</v>
      </c>
      <c r="K34" s="230" t="s">
        <v>51</v>
      </c>
      <c r="L34" s="153">
        <v>93130</v>
      </c>
      <c r="M34" s="222" t="s">
        <v>624</v>
      </c>
    </row>
    <row r="35" spans="1:13" x14ac:dyDescent="0.35">
      <c r="A35" s="153">
        <v>31</v>
      </c>
      <c r="B35" s="233">
        <v>1093340063</v>
      </c>
      <c r="C35" s="233">
        <v>93010080</v>
      </c>
      <c r="D35" s="233">
        <v>340063</v>
      </c>
      <c r="E35" s="222" t="s">
        <v>235</v>
      </c>
      <c r="F35" s="225" t="s">
        <v>625</v>
      </c>
      <c r="G35" s="227" t="s">
        <v>626</v>
      </c>
      <c r="H35" s="222" t="s">
        <v>569</v>
      </c>
      <c r="I35" s="222" t="s">
        <v>627</v>
      </c>
      <c r="J35" s="230" t="s">
        <v>426</v>
      </c>
      <c r="K35" s="230" t="s">
        <v>51</v>
      </c>
      <c r="L35" s="153">
        <v>93130</v>
      </c>
      <c r="M35" s="222" t="s">
        <v>628</v>
      </c>
    </row>
    <row r="36" spans="1:13" x14ac:dyDescent="0.35">
      <c r="A36" s="153">
        <v>32</v>
      </c>
      <c r="B36" s="233">
        <v>1093340064</v>
      </c>
      <c r="C36" s="233">
        <v>93010081</v>
      </c>
      <c r="D36" s="233">
        <v>340064</v>
      </c>
      <c r="E36" s="222" t="s">
        <v>236</v>
      </c>
      <c r="F36" s="225" t="s">
        <v>629</v>
      </c>
      <c r="G36" s="227" t="s">
        <v>630</v>
      </c>
      <c r="H36" s="225" t="s">
        <v>569</v>
      </c>
      <c r="I36" s="222" t="s">
        <v>631</v>
      </c>
      <c r="J36" s="230" t="s">
        <v>426</v>
      </c>
      <c r="K36" s="230" t="s">
        <v>51</v>
      </c>
      <c r="L36" s="153">
        <v>93130</v>
      </c>
      <c r="M36" s="222" t="s">
        <v>632</v>
      </c>
    </row>
    <row r="37" spans="1:13" x14ac:dyDescent="0.35">
      <c r="A37" s="153">
        <v>33</v>
      </c>
      <c r="B37" s="233">
        <v>1093340078</v>
      </c>
      <c r="C37" s="233">
        <v>93010082</v>
      </c>
      <c r="D37" s="233">
        <v>340078</v>
      </c>
      <c r="E37" s="222" t="s">
        <v>237</v>
      </c>
      <c r="F37" s="225" t="s">
        <v>633</v>
      </c>
      <c r="G37" s="227" t="s">
        <v>634</v>
      </c>
      <c r="H37" s="222" t="s">
        <v>569</v>
      </c>
      <c r="I37" s="222" t="s">
        <v>958</v>
      </c>
      <c r="J37" s="230" t="s">
        <v>426</v>
      </c>
      <c r="K37" s="230" t="s">
        <v>51</v>
      </c>
      <c r="L37" s="153">
        <v>93130</v>
      </c>
      <c r="M37" s="222" t="s">
        <v>635</v>
      </c>
    </row>
    <row r="38" spans="1:13" x14ac:dyDescent="0.35">
      <c r="A38" s="153">
        <v>34</v>
      </c>
      <c r="B38" s="233">
        <v>1093340061</v>
      </c>
      <c r="C38" s="233">
        <v>93010083</v>
      </c>
      <c r="D38" s="233">
        <v>340061</v>
      </c>
      <c r="E38" s="222" t="s">
        <v>185</v>
      </c>
      <c r="F38" s="225" t="s">
        <v>636</v>
      </c>
      <c r="G38" s="227" t="s">
        <v>637</v>
      </c>
      <c r="H38" s="222" t="s">
        <v>569</v>
      </c>
      <c r="I38" s="222" t="s">
        <v>638</v>
      </c>
      <c r="J38" s="230" t="s">
        <v>426</v>
      </c>
      <c r="K38" s="230" t="s">
        <v>51</v>
      </c>
      <c r="L38" s="153">
        <v>93130</v>
      </c>
      <c r="M38" s="222" t="s">
        <v>639</v>
      </c>
    </row>
    <row r="39" spans="1:13" x14ac:dyDescent="0.35">
      <c r="A39" s="153">
        <v>35</v>
      </c>
      <c r="B39" s="233">
        <v>1093340054</v>
      </c>
      <c r="C39" s="233">
        <v>93010085</v>
      </c>
      <c r="D39" s="233">
        <v>340054</v>
      </c>
      <c r="E39" s="222" t="s">
        <v>186</v>
      </c>
      <c r="F39" s="225" t="s">
        <v>640</v>
      </c>
      <c r="G39" s="227" t="s">
        <v>641</v>
      </c>
      <c r="H39" s="222" t="s">
        <v>569</v>
      </c>
      <c r="I39" s="222" t="s">
        <v>642</v>
      </c>
      <c r="J39" s="230" t="s">
        <v>643</v>
      </c>
      <c r="K39" s="230" t="s">
        <v>51</v>
      </c>
      <c r="L39" s="153">
        <v>93130</v>
      </c>
      <c r="M39" s="222" t="s">
        <v>644</v>
      </c>
    </row>
    <row r="40" spans="1:13" x14ac:dyDescent="0.35">
      <c r="A40" s="153">
        <v>36</v>
      </c>
      <c r="B40" s="233">
        <v>1093340055</v>
      </c>
      <c r="C40" s="233">
        <v>93010086</v>
      </c>
      <c r="D40" s="233">
        <v>340055</v>
      </c>
      <c r="E40" s="222" t="s">
        <v>238</v>
      </c>
      <c r="F40" s="225" t="s">
        <v>645</v>
      </c>
      <c r="G40" s="227" t="s">
        <v>646</v>
      </c>
      <c r="H40" s="222" t="s">
        <v>569</v>
      </c>
      <c r="I40" s="222" t="s">
        <v>959</v>
      </c>
      <c r="J40" s="230" t="s">
        <v>643</v>
      </c>
      <c r="K40" s="230" t="s">
        <v>51</v>
      </c>
      <c r="L40" s="153">
        <v>93130</v>
      </c>
      <c r="M40" s="222" t="s">
        <v>947</v>
      </c>
    </row>
    <row r="41" spans="1:13" x14ac:dyDescent="0.35">
      <c r="A41" s="153">
        <v>37</v>
      </c>
      <c r="B41" s="233">
        <v>1093340065</v>
      </c>
      <c r="C41" s="233">
        <v>93010087</v>
      </c>
      <c r="D41" s="233">
        <v>340065</v>
      </c>
      <c r="E41" s="222" t="s">
        <v>187</v>
      </c>
      <c r="F41" s="225" t="s">
        <v>647</v>
      </c>
      <c r="G41" s="227" t="s">
        <v>1032</v>
      </c>
      <c r="H41" s="222" t="s">
        <v>595</v>
      </c>
      <c r="I41" s="222" t="s">
        <v>960</v>
      </c>
      <c r="J41" s="230" t="s">
        <v>648</v>
      </c>
      <c r="K41" s="230" t="s">
        <v>51</v>
      </c>
      <c r="L41" s="153">
        <v>93130</v>
      </c>
      <c r="M41" s="222" t="s">
        <v>649</v>
      </c>
    </row>
    <row r="42" spans="1:13" x14ac:dyDescent="0.35">
      <c r="A42" s="153">
        <v>38</v>
      </c>
      <c r="B42" s="233">
        <v>1093340066</v>
      </c>
      <c r="C42" s="233">
        <v>93010088</v>
      </c>
      <c r="D42" s="233">
        <v>340066</v>
      </c>
      <c r="E42" s="222" t="s">
        <v>188</v>
      </c>
      <c r="F42" s="225" t="s">
        <v>650</v>
      </c>
      <c r="G42" s="227" t="s">
        <v>1033</v>
      </c>
      <c r="H42" s="222" t="s">
        <v>651</v>
      </c>
      <c r="I42" s="222" t="s">
        <v>652</v>
      </c>
      <c r="J42" s="230" t="s">
        <v>648</v>
      </c>
      <c r="K42" s="230" t="s">
        <v>51</v>
      </c>
      <c r="L42" s="153">
        <v>93130</v>
      </c>
      <c r="M42" s="222" t="s">
        <v>653</v>
      </c>
    </row>
    <row r="43" spans="1:13" x14ac:dyDescent="0.35">
      <c r="A43" s="153">
        <v>39</v>
      </c>
      <c r="B43" s="233">
        <v>1093340067</v>
      </c>
      <c r="C43" s="233">
        <v>93010089</v>
      </c>
      <c r="D43" s="233">
        <v>340067</v>
      </c>
      <c r="E43" s="222" t="s">
        <v>189</v>
      </c>
      <c r="F43" s="225" t="s">
        <v>654</v>
      </c>
      <c r="G43" s="227" t="s">
        <v>655</v>
      </c>
      <c r="H43" s="222" t="s">
        <v>595</v>
      </c>
      <c r="I43" s="222" t="s">
        <v>656</v>
      </c>
      <c r="J43" s="230" t="s">
        <v>648</v>
      </c>
      <c r="K43" s="230" t="s">
        <v>51</v>
      </c>
      <c r="L43" s="153">
        <v>93130</v>
      </c>
      <c r="M43" s="222" t="s">
        <v>657</v>
      </c>
    </row>
    <row r="44" spans="1:13" x14ac:dyDescent="0.35">
      <c r="A44" s="153">
        <v>40</v>
      </c>
      <c r="B44" s="233">
        <v>1093340058</v>
      </c>
      <c r="C44" s="233">
        <v>93010091</v>
      </c>
      <c r="D44" s="233">
        <v>340058</v>
      </c>
      <c r="E44" s="222" t="s">
        <v>190</v>
      </c>
      <c r="F44" s="225" t="s">
        <v>658</v>
      </c>
      <c r="G44" s="227" t="s">
        <v>1034</v>
      </c>
      <c r="H44" s="222" t="s">
        <v>595</v>
      </c>
      <c r="I44" s="222" t="s">
        <v>659</v>
      </c>
      <c r="J44" s="230" t="s">
        <v>648</v>
      </c>
      <c r="K44" s="230" t="s">
        <v>51</v>
      </c>
      <c r="L44" s="153">
        <v>93130</v>
      </c>
      <c r="M44" s="222" t="s">
        <v>943</v>
      </c>
    </row>
    <row r="45" spans="1:13" x14ac:dyDescent="0.35">
      <c r="A45" s="153">
        <v>41</v>
      </c>
      <c r="B45" s="233">
        <v>1093340053</v>
      </c>
      <c r="C45" s="233">
        <v>93010092</v>
      </c>
      <c r="D45" s="233">
        <v>340053</v>
      </c>
      <c r="E45" s="222" t="s">
        <v>191</v>
      </c>
      <c r="F45" s="225" t="s">
        <v>660</v>
      </c>
      <c r="G45" s="227" t="s">
        <v>661</v>
      </c>
      <c r="H45" s="222" t="s">
        <v>595</v>
      </c>
      <c r="I45" s="222" t="s">
        <v>662</v>
      </c>
      <c r="J45" s="230" t="s">
        <v>648</v>
      </c>
      <c r="K45" s="230" t="s">
        <v>51</v>
      </c>
      <c r="L45" s="153">
        <v>93130</v>
      </c>
      <c r="M45" s="222" t="s">
        <v>663</v>
      </c>
    </row>
    <row r="46" spans="1:13" x14ac:dyDescent="0.35">
      <c r="A46" s="153">
        <v>42</v>
      </c>
      <c r="B46" s="233">
        <v>1093340057</v>
      </c>
      <c r="C46" s="233">
        <v>93010093</v>
      </c>
      <c r="D46" s="233">
        <v>340057</v>
      </c>
      <c r="E46" s="222" t="s">
        <v>192</v>
      </c>
      <c r="F46" s="225" t="s">
        <v>664</v>
      </c>
      <c r="G46" s="227" t="s">
        <v>1035</v>
      </c>
      <c r="H46" s="222" t="s">
        <v>595</v>
      </c>
      <c r="I46" s="222" t="s">
        <v>665</v>
      </c>
      <c r="J46" s="230" t="s">
        <v>648</v>
      </c>
      <c r="K46" s="230" t="s">
        <v>51</v>
      </c>
      <c r="L46" s="153">
        <v>93000</v>
      </c>
      <c r="M46" s="222" t="s">
        <v>666</v>
      </c>
    </row>
    <row r="47" spans="1:13" x14ac:dyDescent="0.35">
      <c r="A47" s="153">
        <v>43</v>
      </c>
      <c r="B47" s="233">
        <v>1093340178</v>
      </c>
      <c r="C47" s="233">
        <v>93010094</v>
      </c>
      <c r="D47" s="233">
        <v>340178</v>
      </c>
      <c r="E47" s="222" t="s">
        <v>193</v>
      </c>
      <c r="F47" s="225" t="s">
        <v>667</v>
      </c>
      <c r="G47" s="227" t="s">
        <v>668</v>
      </c>
      <c r="H47" s="222" t="s">
        <v>52</v>
      </c>
      <c r="I47" s="222" t="s">
        <v>669</v>
      </c>
      <c r="J47" s="230" t="s">
        <v>670</v>
      </c>
      <c r="K47" s="230" t="s">
        <v>52</v>
      </c>
      <c r="L47" s="153">
        <v>93160</v>
      </c>
      <c r="M47" s="222" t="s">
        <v>671</v>
      </c>
    </row>
    <row r="48" spans="1:13" x14ac:dyDescent="0.35">
      <c r="A48" s="153">
        <v>44</v>
      </c>
      <c r="B48" s="233">
        <v>1093340179</v>
      </c>
      <c r="C48" s="233">
        <v>93010095</v>
      </c>
      <c r="D48" s="233">
        <v>340179</v>
      </c>
      <c r="E48" s="222" t="s">
        <v>239</v>
      </c>
      <c r="F48" s="225" t="s">
        <v>672</v>
      </c>
      <c r="G48" s="227" t="s">
        <v>673</v>
      </c>
      <c r="H48" s="222" t="s">
        <v>52</v>
      </c>
      <c r="I48" s="222" t="s">
        <v>674</v>
      </c>
      <c r="J48" s="230" t="s">
        <v>670</v>
      </c>
      <c r="K48" s="230" t="s">
        <v>52</v>
      </c>
      <c r="L48" s="153">
        <v>93160</v>
      </c>
      <c r="M48" s="222" t="s">
        <v>675</v>
      </c>
    </row>
    <row r="49" spans="1:13" x14ac:dyDescent="0.35">
      <c r="A49" s="153">
        <v>45</v>
      </c>
      <c r="B49" s="233">
        <v>1093340180</v>
      </c>
      <c r="C49" s="233">
        <v>93010096</v>
      </c>
      <c r="D49" s="233">
        <v>340180</v>
      </c>
      <c r="E49" s="222" t="s">
        <v>240</v>
      </c>
      <c r="F49" s="225" t="s">
        <v>676</v>
      </c>
      <c r="G49" s="227" t="s">
        <v>677</v>
      </c>
      <c r="H49" s="222" t="s">
        <v>52</v>
      </c>
      <c r="I49" s="222" t="s">
        <v>678</v>
      </c>
      <c r="J49" s="230" t="s">
        <v>670</v>
      </c>
      <c r="K49" s="230" t="s">
        <v>52</v>
      </c>
      <c r="L49" s="153">
        <v>93160</v>
      </c>
      <c r="M49" s="222" t="s">
        <v>679</v>
      </c>
    </row>
    <row r="50" spans="1:13" x14ac:dyDescent="0.35">
      <c r="A50" s="153">
        <v>46</v>
      </c>
      <c r="B50" s="233">
        <v>1093340186</v>
      </c>
      <c r="C50" s="233">
        <v>93010097</v>
      </c>
      <c r="D50" s="233">
        <v>340186</v>
      </c>
      <c r="E50" s="222" t="s">
        <v>194</v>
      </c>
      <c r="F50" s="225" t="s">
        <v>680</v>
      </c>
      <c r="G50" s="227" t="s">
        <v>132</v>
      </c>
      <c r="H50" s="225" t="s">
        <v>52</v>
      </c>
      <c r="I50" s="222" t="s">
        <v>681</v>
      </c>
      <c r="J50" s="230" t="s">
        <v>670</v>
      </c>
      <c r="K50" s="230" t="s">
        <v>52</v>
      </c>
      <c r="L50" s="153">
        <v>93160</v>
      </c>
      <c r="M50" s="222" t="s">
        <v>682</v>
      </c>
    </row>
    <row r="51" spans="1:13" x14ac:dyDescent="0.35">
      <c r="A51" s="153">
        <v>47</v>
      </c>
      <c r="B51" s="233">
        <v>1093340175</v>
      </c>
      <c r="C51" s="233">
        <v>93010098</v>
      </c>
      <c r="D51" s="233">
        <v>340175</v>
      </c>
      <c r="E51" s="222" t="s">
        <v>241</v>
      </c>
      <c r="F51" s="225" t="s">
        <v>683</v>
      </c>
      <c r="G51" s="227" t="s">
        <v>684</v>
      </c>
      <c r="H51" s="222" t="s">
        <v>52</v>
      </c>
      <c r="I51" s="222" t="s">
        <v>685</v>
      </c>
      <c r="J51" s="230" t="s">
        <v>52</v>
      </c>
      <c r="K51" s="230" t="s">
        <v>52</v>
      </c>
      <c r="L51" s="153">
        <v>93160</v>
      </c>
      <c r="M51" s="222" t="s">
        <v>686</v>
      </c>
    </row>
    <row r="52" spans="1:13" x14ac:dyDescent="0.35">
      <c r="A52" s="153">
        <v>48</v>
      </c>
      <c r="B52" s="233">
        <v>1093340176</v>
      </c>
      <c r="C52" s="233">
        <v>93010099</v>
      </c>
      <c r="D52" s="233">
        <v>340176</v>
      </c>
      <c r="E52" s="222" t="s">
        <v>242</v>
      </c>
      <c r="F52" s="225" t="s">
        <v>687</v>
      </c>
      <c r="G52" s="227" t="s">
        <v>688</v>
      </c>
      <c r="H52" s="222" t="s">
        <v>52</v>
      </c>
      <c r="I52" s="222" t="s">
        <v>689</v>
      </c>
      <c r="J52" s="230" t="s">
        <v>52</v>
      </c>
      <c r="K52" s="230" t="s">
        <v>52</v>
      </c>
      <c r="L52" s="153">
        <v>93160</v>
      </c>
      <c r="M52" s="222" t="s">
        <v>690</v>
      </c>
    </row>
    <row r="53" spans="1:13" x14ac:dyDescent="0.35">
      <c r="A53" s="153">
        <v>49</v>
      </c>
      <c r="B53" s="233">
        <v>1093340177</v>
      </c>
      <c r="C53" s="233">
        <v>93010100</v>
      </c>
      <c r="D53" s="233">
        <v>340177</v>
      </c>
      <c r="E53" s="222" t="s">
        <v>195</v>
      </c>
      <c r="F53" s="225" t="s">
        <v>691</v>
      </c>
      <c r="G53" s="227" t="s">
        <v>692</v>
      </c>
      <c r="H53" s="222" t="s">
        <v>52</v>
      </c>
      <c r="I53" s="222" t="s">
        <v>693</v>
      </c>
      <c r="J53" s="230" t="s">
        <v>52</v>
      </c>
      <c r="K53" s="230" t="s">
        <v>52</v>
      </c>
      <c r="L53" s="153">
        <v>93160</v>
      </c>
      <c r="M53" s="222" t="s">
        <v>694</v>
      </c>
    </row>
    <row r="54" spans="1:13" x14ac:dyDescent="0.35">
      <c r="A54" s="153">
        <v>50</v>
      </c>
      <c r="B54" s="233">
        <v>1093340184</v>
      </c>
      <c r="C54" s="233">
        <v>93010101</v>
      </c>
      <c r="D54" s="233">
        <v>340184</v>
      </c>
      <c r="E54" s="222" t="s">
        <v>243</v>
      </c>
      <c r="F54" s="225" t="s">
        <v>941</v>
      </c>
      <c r="G54" s="227" t="s">
        <v>695</v>
      </c>
      <c r="H54" s="222" t="s">
        <v>52</v>
      </c>
      <c r="I54" s="222" t="s">
        <v>696</v>
      </c>
      <c r="J54" s="230" t="s">
        <v>52</v>
      </c>
      <c r="K54" s="230" t="s">
        <v>52</v>
      </c>
      <c r="L54" s="153">
        <v>93160</v>
      </c>
      <c r="M54" s="225"/>
    </row>
    <row r="55" spans="1:13" x14ac:dyDescent="0.35">
      <c r="A55" s="153">
        <v>51</v>
      </c>
      <c r="B55" s="233">
        <v>1093340183</v>
      </c>
      <c r="C55" s="233">
        <v>93010102</v>
      </c>
      <c r="D55" s="233">
        <v>340183</v>
      </c>
      <c r="E55" s="222" t="s">
        <v>244</v>
      </c>
      <c r="F55" s="225" t="s">
        <v>697</v>
      </c>
      <c r="G55" s="227" t="s">
        <v>698</v>
      </c>
      <c r="H55" s="222" t="s">
        <v>52</v>
      </c>
      <c r="I55" s="222" t="s">
        <v>699</v>
      </c>
      <c r="J55" s="230" t="s">
        <v>356</v>
      </c>
      <c r="K55" s="230" t="s">
        <v>52</v>
      </c>
      <c r="L55" s="153">
        <v>93160</v>
      </c>
      <c r="M55" s="222" t="s">
        <v>700</v>
      </c>
    </row>
    <row r="56" spans="1:13" x14ac:dyDescent="0.35">
      <c r="A56" s="153">
        <v>52</v>
      </c>
      <c r="B56" s="233">
        <v>1093340185</v>
      </c>
      <c r="C56" s="233">
        <v>93010103</v>
      </c>
      <c r="D56" s="233">
        <v>340185</v>
      </c>
      <c r="E56" s="222" t="s">
        <v>245</v>
      </c>
      <c r="F56" s="225" t="s">
        <v>701</v>
      </c>
      <c r="G56" s="227" t="s">
        <v>702</v>
      </c>
      <c r="H56" s="222" t="s">
        <v>52</v>
      </c>
      <c r="I56" s="222" t="s">
        <v>703</v>
      </c>
      <c r="J56" s="230" t="s">
        <v>356</v>
      </c>
      <c r="K56" s="230" t="s">
        <v>52</v>
      </c>
      <c r="L56" s="153">
        <v>93160</v>
      </c>
      <c r="M56" s="222" t="s">
        <v>704</v>
      </c>
    </row>
    <row r="57" spans="1:13" x14ac:dyDescent="0.35">
      <c r="A57" s="153">
        <v>53</v>
      </c>
      <c r="B57" s="233">
        <v>1093340181</v>
      </c>
      <c r="C57" s="233">
        <v>93010104</v>
      </c>
      <c r="D57" s="233">
        <v>340181</v>
      </c>
      <c r="E57" s="222" t="s">
        <v>287</v>
      </c>
      <c r="F57" s="225" t="s">
        <v>705</v>
      </c>
      <c r="G57" s="227" t="s">
        <v>706</v>
      </c>
      <c r="H57" s="222" t="s">
        <v>52</v>
      </c>
      <c r="I57" s="222" t="s">
        <v>707</v>
      </c>
      <c r="J57" s="230" t="s">
        <v>356</v>
      </c>
      <c r="K57" s="230" t="s">
        <v>52</v>
      </c>
      <c r="L57" s="153">
        <v>93160</v>
      </c>
      <c r="M57" s="222" t="s">
        <v>708</v>
      </c>
    </row>
    <row r="58" spans="1:13" x14ac:dyDescent="0.35">
      <c r="A58" s="153">
        <v>54</v>
      </c>
      <c r="B58" s="233">
        <v>1093340182</v>
      </c>
      <c r="C58" s="233">
        <v>93010105</v>
      </c>
      <c r="D58" s="233">
        <v>340182</v>
      </c>
      <c r="E58" s="222" t="s">
        <v>196</v>
      </c>
      <c r="F58" s="225" t="s">
        <v>709</v>
      </c>
      <c r="G58" s="227" t="s">
        <v>710</v>
      </c>
      <c r="H58" s="222" t="s">
        <v>52</v>
      </c>
      <c r="I58" s="222" t="s">
        <v>711</v>
      </c>
      <c r="J58" s="230" t="s">
        <v>356</v>
      </c>
      <c r="K58" s="230" t="s">
        <v>52</v>
      </c>
      <c r="L58" s="153">
        <v>93160</v>
      </c>
      <c r="M58" s="222" t="s">
        <v>712</v>
      </c>
    </row>
    <row r="59" spans="1:13" x14ac:dyDescent="0.35">
      <c r="A59" s="153">
        <v>55</v>
      </c>
      <c r="B59" s="233">
        <v>1093340139</v>
      </c>
      <c r="C59" s="233">
        <v>93010152</v>
      </c>
      <c r="D59" s="233">
        <v>340139</v>
      </c>
      <c r="E59" s="222" t="s">
        <v>197</v>
      </c>
      <c r="F59" s="225" t="s">
        <v>713</v>
      </c>
      <c r="G59" s="227" t="s">
        <v>714</v>
      </c>
      <c r="H59" s="222" t="s">
        <v>715</v>
      </c>
      <c r="I59" s="222" t="s">
        <v>716</v>
      </c>
      <c r="J59" s="230" t="s">
        <v>717</v>
      </c>
      <c r="K59" s="230" t="s">
        <v>53</v>
      </c>
      <c r="L59" s="153">
        <v>93120</v>
      </c>
      <c r="M59" s="222" t="s">
        <v>718</v>
      </c>
    </row>
    <row r="60" spans="1:13" x14ac:dyDescent="0.35">
      <c r="A60" s="153">
        <v>56</v>
      </c>
      <c r="B60" s="233">
        <v>1093340140</v>
      </c>
      <c r="C60" s="233">
        <v>93010153</v>
      </c>
      <c r="D60" s="233">
        <v>340140</v>
      </c>
      <c r="E60" s="222" t="s">
        <v>246</v>
      </c>
      <c r="F60" s="225" t="s">
        <v>719</v>
      </c>
      <c r="G60" s="227" t="s">
        <v>720</v>
      </c>
      <c r="H60" s="222" t="s">
        <v>715</v>
      </c>
      <c r="I60" s="222" t="s">
        <v>721</v>
      </c>
      <c r="J60" s="230" t="s">
        <v>717</v>
      </c>
      <c r="K60" s="230" t="s">
        <v>53</v>
      </c>
      <c r="L60" s="153">
        <v>93120</v>
      </c>
      <c r="M60" s="222" t="s">
        <v>722</v>
      </c>
    </row>
    <row r="61" spans="1:13" x14ac:dyDescent="0.35">
      <c r="A61" s="153">
        <v>57</v>
      </c>
      <c r="B61" s="233">
        <v>1093340141</v>
      </c>
      <c r="C61" s="233">
        <v>93010154</v>
      </c>
      <c r="D61" s="233">
        <v>340141</v>
      </c>
      <c r="E61" s="222" t="s">
        <v>198</v>
      </c>
      <c r="F61" s="225" t="s">
        <v>723</v>
      </c>
      <c r="G61" s="227" t="s">
        <v>132</v>
      </c>
      <c r="H61" s="222" t="s">
        <v>715</v>
      </c>
      <c r="I61" s="222" t="s">
        <v>961</v>
      </c>
      <c r="J61" s="230" t="s">
        <v>717</v>
      </c>
      <c r="K61" s="230" t="s">
        <v>53</v>
      </c>
      <c r="L61" s="153">
        <v>93120</v>
      </c>
      <c r="M61" s="222" t="s">
        <v>724</v>
      </c>
    </row>
    <row r="62" spans="1:13" x14ac:dyDescent="0.35">
      <c r="A62" s="153">
        <v>58</v>
      </c>
      <c r="B62" s="233">
        <v>1093340142</v>
      </c>
      <c r="C62" s="233">
        <v>93010155</v>
      </c>
      <c r="D62" s="233">
        <v>340142</v>
      </c>
      <c r="E62" s="222" t="s">
        <v>247</v>
      </c>
      <c r="F62" s="225" t="s">
        <v>725</v>
      </c>
      <c r="G62" s="227" t="s">
        <v>132</v>
      </c>
      <c r="H62" s="222" t="s">
        <v>715</v>
      </c>
      <c r="I62" s="222" t="s">
        <v>726</v>
      </c>
      <c r="J62" s="230" t="s">
        <v>717</v>
      </c>
      <c r="K62" s="230" t="s">
        <v>53</v>
      </c>
      <c r="L62" s="153">
        <v>93120</v>
      </c>
      <c r="M62" s="222" t="s">
        <v>727</v>
      </c>
    </row>
    <row r="63" spans="1:13" x14ac:dyDescent="0.35">
      <c r="A63" s="153">
        <v>59</v>
      </c>
      <c r="B63" s="233">
        <v>1093340143</v>
      </c>
      <c r="C63" s="233">
        <v>93010156</v>
      </c>
      <c r="D63" s="233">
        <v>340143</v>
      </c>
      <c r="E63" s="222" t="s">
        <v>248</v>
      </c>
      <c r="F63" s="225" t="s">
        <v>728</v>
      </c>
      <c r="G63" s="227" t="s">
        <v>729</v>
      </c>
      <c r="H63" s="222" t="s">
        <v>715</v>
      </c>
      <c r="I63" s="222" t="s">
        <v>940</v>
      </c>
      <c r="J63" s="230" t="s">
        <v>717</v>
      </c>
      <c r="K63" s="230" t="s">
        <v>53</v>
      </c>
      <c r="L63" s="153">
        <v>93120</v>
      </c>
      <c r="M63" s="222" t="s">
        <v>730</v>
      </c>
    </row>
    <row r="64" spans="1:13" x14ac:dyDescent="0.35">
      <c r="A64" s="153">
        <v>60</v>
      </c>
      <c r="B64" s="233">
        <v>1093340151</v>
      </c>
      <c r="C64" s="233">
        <v>93010157</v>
      </c>
      <c r="D64" s="233">
        <v>340151</v>
      </c>
      <c r="E64" s="222" t="s">
        <v>199</v>
      </c>
      <c r="F64" s="225" t="s">
        <v>731</v>
      </c>
      <c r="G64" s="227" t="s">
        <v>732</v>
      </c>
      <c r="H64" s="222" t="s">
        <v>715</v>
      </c>
      <c r="I64" s="222" t="s">
        <v>962</v>
      </c>
      <c r="J64" s="230" t="s">
        <v>733</v>
      </c>
      <c r="K64" s="230" t="s">
        <v>53</v>
      </c>
      <c r="L64" s="153">
        <v>93120</v>
      </c>
      <c r="M64" s="222" t="s">
        <v>734</v>
      </c>
    </row>
    <row r="65" spans="1:13" x14ac:dyDescent="0.35">
      <c r="A65" s="153">
        <v>61</v>
      </c>
      <c r="B65" s="233">
        <v>1093340152</v>
      </c>
      <c r="C65" s="233">
        <v>93010158</v>
      </c>
      <c r="D65" s="233">
        <v>340152</v>
      </c>
      <c r="E65" s="222" t="s">
        <v>200</v>
      </c>
      <c r="F65" s="225" t="s">
        <v>735</v>
      </c>
      <c r="G65" s="227" t="s">
        <v>736</v>
      </c>
      <c r="H65" s="222" t="s">
        <v>715</v>
      </c>
      <c r="I65" s="222" t="s">
        <v>963</v>
      </c>
      <c r="J65" s="230" t="s">
        <v>733</v>
      </c>
      <c r="K65" s="230" t="s">
        <v>53</v>
      </c>
      <c r="L65" s="153">
        <v>93120</v>
      </c>
      <c r="M65" s="222" t="s">
        <v>737</v>
      </c>
    </row>
    <row r="66" spans="1:13" x14ac:dyDescent="0.35">
      <c r="A66" s="153">
        <v>62</v>
      </c>
      <c r="B66" s="233">
        <v>1093340153</v>
      </c>
      <c r="C66" s="233">
        <v>93010159</v>
      </c>
      <c r="D66" s="233">
        <v>340153</v>
      </c>
      <c r="E66" s="222" t="s">
        <v>201</v>
      </c>
      <c r="F66" s="225" t="s">
        <v>738</v>
      </c>
      <c r="G66" s="227" t="s">
        <v>132</v>
      </c>
      <c r="H66" s="222" t="s">
        <v>715</v>
      </c>
      <c r="I66" s="222" t="s">
        <v>739</v>
      </c>
      <c r="J66" s="230" t="s">
        <v>733</v>
      </c>
      <c r="K66" s="230" t="s">
        <v>53</v>
      </c>
      <c r="L66" s="153">
        <v>93120</v>
      </c>
      <c r="M66" s="222" t="s">
        <v>740</v>
      </c>
    </row>
    <row r="67" spans="1:13" x14ac:dyDescent="0.35">
      <c r="A67" s="153">
        <v>63</v>
      </c>
      <c r="B67" s="233">
        <v>1093340154</v>
      </c>
      <c r="C67" s="233">
        <v>93010160</v>
      </c>
      <c r="D67" s="233">
        <v>340154</v>
      </c>
      <c r="E67" s="222" t="s">
        <v>202</v>
      </c>
      <c r="F67" s="225" t="s">
        <v>741</v>
      </c>
      <c r="G67" s="227" t="s">
        <v>132</v>
      </c>
      <c r="H67" s="222" t="s">
        <v>715</v>
      </c>
      <c r="I67" s="222" t="s">
        <v>964</v>
      </c>
      <c r="J67" s="230" t="s">
        <v>733</v>
      </c>
      <c r="K67" s="230" t="s">
        <v>53</v>
      </c>
      <c r="L67" s="153">
        <v>93120</v>
      </c>
      <c r="M67" s="222" t="s">
        <v>742</v>
      </c>
    </row>
    <row r="68" spans="1:13" x14ac:dyDescent="0.35">
      <c r="A68" s="153">
        <v>64</v>
      </c>
      <c r="B68" s="233">
        <v>1093340155</v>
      </c>
      <c r="C68" s="233">
        <v>93010161</v>
      </c>
      <c r="D68" s="233">
        <v>340155</v>
      </c>
      <c r="E68" s="222" t="s">
        <v>203</v>
      </c>
      <c r="F68" s="225" t="s">
        <v>743</v>
      </c>
      <c r="G68" s="227" t="s">
        <v>744</v>
      </c>
      <c r="H68" s="222" t="s">
        <v>715</v>
      </c>
      <c r="I68" s="222" t="s">
        <v>745</v>
      </c>
      <c r="J68" s="230" t="s">
        <v>733</v>
      </c>
      <c r="K68" s="230" t="s">
        <v>53</v>
      </c>
      <c r="L68" s="153">
        <v>93120</v>
      </c>
      <c r="M68" s="222" t="s">
        <v>746</v>
      </c>
    </row>
    <row r="69" spans="1:13" x14ac:dyDescent="0.35">
      <c r="A69" s="153">
        <v>65</v>
      </c>
      <c r="B69" s="233">
        <v>1093340156</v>
      </c>
      <c r="C69" s="233">
        <v>93010162</v>
      </c>
      <c r="D69" s="233">
        <v>340156</v>
      </c>
      <c r="E69" s="222" t="s">
        <v>204</v>
      </c>
      <c r="F69" s="225" t="s">
        <v>747</v>
      </c>
      <c r="G69" s="227" t="s">
        <v>748</v>
      </c>
      <c r="H69" s="222" t="s">
        <v>715</v>
      </c>
      <c r="I69" s="222" t="s">
        <v>749</v>
      </c>
      <c r="J69" s="230" t="s">
        <v>733</v>
      </c>
      <c r="K69" s="230" t="s">
        <v>53</v>
      </c>
      <c r="L69" s="153">
        <v>93120</v>
      </c>
      <c r="M69" s="222" t="s">
        <v>750</v>
      </c>
    </row>
    <row r="70" spans="1:13" x14ac:dyDescent="0.35">
      <c r="A70" s="153">
        <v>66</v>
      </c>
      <c r="B70" s="233">
        <v>1093340157</v>
      </c>
      <c r="C70" s="233">
        <v>93010163</v>
      </c>
      <c r="D70" s="233">
        <v>340157</v>
      </c>
      <c r="E70" s="222" t="s">
        <v>249</v>
      </c>
      <c r="F70" s="225" t="s">
        <v>751</v>
      </c>
      <c r="G70" s="227" t="s">
        <v>132</v>
      </c>
      <c r="H70" s="222" t="s">
        <v>715</v>
      </c>
      <c r="I70" s="222" t="s">
        <v>752</v>
      </c>
      <c r="J70" s="230" t="s">
        <v>733</v>
      </c>
      <c r="K70" s="230" t="s">
        <v>53</v>
      </c>
      <c r="L70" s="153">
        <v>93120</v>
      </c>
      <c r="M70" s="222" t="s">
        <v>753</v>
      </c>
    </row>
    <row r="71" spans="1:13" x14ac:dyDescent="0.35">
      <c r="A71" s="153">
        <v>67</v>
      </c>
      <c r="B71" s="233">
        <v>1093340134</v>
      </c>
      <c r="C71" s="233">
        <v>93010164</v>
      </c>
      <c r="D71" s="233">
        <v>340134</v>
      </c>
      <c r="E71" s="222" t="s">
        <v>250</v>
      </c>
      <c r="F71" s="225" t="s">
        <v>754</v>
      </c>
      <c r="G71" s="227" t="s">
        <v>132</v>
      </c>
      <c r="H71" s="222" t="s">
        <v>755</v>
      </c>
      <c r="I71" s="222" t="s">
        <v>965</v>
      </c>
      <c r="J71" s="230" t="s">
        <v>756</v>
      </c>
      <c r="K71" s="230" t="s">
        <v>53</v>
      </c>
      <c r="L71" s="153">
        <v>93120</v>
      </c>
      <c r="M71" s="222" t="s">
        <v>757</v>
      </c>
    </row>
    <row r="72" spans="1:13" x14ac:dyDescent="0.35">
      <c r="A72" s="153">
        <v>68</v>
      </c>
      <c r="B72" s="233">
        <v>1093340137</v>
      </c>
      <c r="C72" s="233">
        <v>93010165</v>
      </c>
      <c r="D72" s="233">
        <v>340137</v>
      </c>
      <c r="E72" s="222" t="s">
        <v>205</v>
      </c>
      <c r="F72" s="225" t="s">
        <v>758</v>
      </c>
      <c r="G72" s="227" t="s">
        <v>759</v>
      </c>
      <c r="H72" s="225" t="s">
        <v>755</v>
      </c>
      <c r="I72" s="222" t="s">
        <v>966</v>
      </c>
      <c r="J72" s="230" t="s">
        <v>760</v>
      </c>
      <c r="K72" s="230" t="s">
        <v>53</v>
      </c>
      <c r="L72" s="153">
        <v>93120</v>
      </c>
      <c r="M72" s="222" t="s">
        <v>761</v>
      </c>
    </row>
    <row r="73" spans="1:13" x14ac:dyDescent="0.35">
      <c r="A73" s="153">
        <v>69</v>
      </c>
      <c r="B73" s="233">
        <v>1093340132</v>
      </c>
      <c r="C73" s="233">
        <v>93010166</v>
      </c>
      <c r="D73" s="233">
        <v>340132</v>
      </c>
      <c r="E73" s="222" t="s">
        <v>251</v>
      </c>
      <c r="F73" s="225" t="s">
        <v>762</v>
      </c>
      <c r="G73" s="227" t="s">
        <v>132</v>
      </c>
      <c r="H73" s="222" t="s">
        <v>755</v>
      </c>
      <c r="I73" s="222" t="s">
        <v>763</v>
      </c>
      <c r="J73" s="230" t="s">
        <v>760</v>
      </c>
      <c r="K73" s="230" t="s">
        <v>53</v>
      </c>
      <c r="L73" s="153">
        <v>93120</v>
      </c>
      <c r="M73" s="222" t="s">
        <v>764</v>
      </c>
    </row>
    <row r="74" spans="1:13" x14ac:dyDescent="0.35">
      <c r="A74" s="153">
        <v>70</v>
      </c>
      <c r="B74" s="233">
        <v>1093340133</v>
      </c>
      <c r="C74" s="233">
        <v>93010167</v>
      </c>
      <c r="D74" s="233">
        <v>340133</v>
      </c>
      <c r="E74" s="222" t="s">
        <v>252</v>
      </c>
      <c r="F74" s="225" t="s">
        <v>765</v>
      </c>
      <c r="G74" s="227" t="s">
        <v>766</v>
      </c>
      <c r="H74" s="222" t="s">
        <v>755</v>
      </c>
      <c r="I74" s="222" t="s">
        <v>967</v>
      </c>
      <c r="J74" s="230" t="s">
        <v>760</v>
      </c>
      <c r="K74" s="230" t="s">
        <v>53</v>
      </c>
      <c r="L74" s="153">
        <v>93120</v>
      </c>
      <c r="M74" s="222" t="s">
        <v>767</v>
      </c>
    </row>
    <row r="75" spans="1:13" x14ac:dyDescent="0.35">
      <c r="A75" s="153">
        <v>71</v>
      </c>
      <c r="B75" s="233">
        <v>1093340128</v>
      </c>
      <c r="C75" s="233">
        <v>93010168</v>
      </c>
      <c r="D75" s="233">
        <v>340128</v>
      </c>
      <c r="E75" s="222" t="s">
        <v>253</v>
      </c>
      <c r="F75" s="225" t="s">
        <v>768</v>
      </c>
      <c r="G75" s="227" t="s">
        <v>1036</v>
      </c>
      <c r="H75" s="222" t="s">
        <v>755</v>
      </c>
      <c r="I75" s="222" t="s">
        <v>968</v>
      </c>
      <c r="J75" s="230" t="s">
        <v>760</v>
      </c>
      <c r="K75" s="230" t="s">
        <v>53</v>
      </c>
      <c r="L75" s="153">
        <v>93120</v>
      </c>
      <c r="M75" s="222" t="s">
        <v>769</v>
      </c>
    </row>
    <row r="76" spans="1:13" x14ac:dyDescent="0.35">
      <c r="A76" s="153">
        <v>72</v>
      </c>
      <c r="B76" s="233">
        <v>1093340127</v>
      </c>
      <c r="C76" s="233">
        <v>93010169</v>
      </c>
      <c r="D76" s="233">
        <v>340127</v>
      </c>
      <c r="E76" s="222" t="s">
        <v>254</v>
      </c>
      <c r="F76" s="225" t="s">
        <v>770</v>
      </c>
      <c r="G76" s="227" t="s">
        <v>771</v>
      </c>
      <c r="H76" s="222" t="s">
        <v>772</v>
      </c>
      <c r="I76" s="222" t="s">
        <v>969</v>
      </c>
      <c r="J76" s="230" t="s">
        <v>53</v>
      </c>
      <c r="K76" s="230" t="s">
        <v>53</v>
      </c>
      <c r="L76" s="153">
        <v>93120</v>
      </c>
      <c r="M76" s="222" t="s">
        <v>773</v>
      </c>
    </row>
    <row r="77" spans="1:13" x14ac:dyDescent="0.35">
      <c r="A77" s="153">
        <v>73</v>
      </c>
      <c r="B77" s="233">
        <v>1093340125</v>
      </c>
      <c r="C77" s="233">
        <v>93010170</v>
      </c>
      <c r="D77" s="233">
        <v>340125</v>
      </c>
      <c r="E77" s="222" t="s">
        <v>255</v>
      </c>
      <c r="F77" s="225" t="s">
        <v>774</v>
      </c>
      <c r="G77" s="227" t="s">
        <v>775</v>
      </c>
      <c r="H77" s="222" t="s">
        <v>772</v>
      </c>
      <c r="I77" s="222" t="s">
        <v>776</v>
      </c>
      <c r="J77" s="230" t="s">
        <v>53</v>
      </c>
      <c r="K77" s="230" t="s">
        <v>53</v>
      </c>
      <c r="L77" s="153">
        <v>93120</v>
      </c>
      <c r="M77" s="222" t="s">
        <v>777</v>
      </c>
    </row>
    <row r="78" spans="1:13" x14ac:dyDescent="0.35">
      <c r="A78" s="153">
        <v>74</v>
      </c>
      <c r="B78" s="233">
        <v>1093340126</v>
      </c>
      <c r="C78" s="233">
        <v>93010171</v>
      </c>
      <c r="D78" s="233">
        <v>340126</v>
      </c>
      <c r="E78" s="222" t="s">
        <v>53</v>
      </c>
      <c r="F78" s="225" t="s">
        <v>778</v>
      </c>
      <c r="G78" s="227" t="s">
        <v>779</v>
      </c>
      <c r="H78" s="222" t="s">
        <v>772</v>
      </c>
      <c r="I78" s="222" t="s">
        <v>780</v>
      </c>
      <c r="J78" s="230" t="s">
        <v>53</v>
      </c>
      <c r="K78" s="230" t="s">
        <v>53</v>
      </c>
      <c r="L78" s="153">
        <v>93120</v>
      </c>
      <c r="M78" s="222" t="s">
        <v>781</v>
      </c>
    </row>
    <row r="79" spans="1:13" x14ac:dyDescent="0.35">
      <c r="A79" s="153">
        <v>75</v>
      </c>
      <c r="B79" s="233">
        <v>1093340150</v>
      </c>
      <c r="C79" s="233">
        <v>93010172</v>
      </c>
      <c r="D79" s="233">
        <v>340150</v>
      </c>
      <c r="E79" s="222" t="s">
        <v>206</v>
      </c>
      <c r="F79" s="225" t="s">
        <v>782</v>
      </c>
      <c r="G79" s="227" t="s">
        <v>1037</v>
      </c>
      <c r="H79" s="222" t="s">
        <v>772</v>
      </c>
      <c r="I79" s="222" t="s">
        <v>783</v>
      </c>
      <c r="J79" s="230" t="s">
        <v>784</v>
      </c>
      <c r="K79" s="230" t="s">
        <v>53</v>
      </c>
      <c r="L79" s="153">
        <v>93120</v>
      </c>
      <c r="M79" s="222" t="s">
        <v>945</v>
      </c>
    </row>
    <row r="80" spans="1:13" x14ac:dyDescent="0.35">
      <c r="A80" s="153">
        <v>76</v>
      </c>
      <c r="B80" s="233">
        <v>1093340129</v>
      </c>
      <c r="C80" s="233">
        <v>93010173</v>
      </c>
      <c r="D80" s="233">
        <v>340129</v>
      </c>
      <c r="E80" s="222" t="s">
        <v>256</v>
      </c>
      <c r="F80" s="225" t="s">
        <v>785</v>
      </c>
      <c r="G80" s="227" t="s">
        <v>786</v>
      </c>
      <c r="H80" s="222" t="s">
        <v>772</v>
      </c>
      <c r="I80" s="222" t="s">
        <v>787</v>
      </c>
      <c r="J80" s="230" t="s">
        <v>784</v>
      </c>
      <c r="K80" s="230" t="s">
        <v>53</v>
      </c>
      <c r="L80" s="153">
        <v>93120</v>
      </c>
      <c r="M80" s="222" t="s">
        <v>788</v>
      </c>
    </row>
    <row r="81" spans="1:13" x14ac:dyDescent="0.35">
      <c r="A81" s="153">
        <v>77</v>
      </c>
      <c r="B81" s="233">
        <v>1093340144</v>
      </c>
      <c r="C81" s="233">
        <v>93010174</v>
      </c>
      <c r="D81" s="233">
        <v>340144</v>
      </c>
      <c r="E81" s="222" t="s">
        <v>257</v>
      </c>
      <c r="F81" s="225" t="s">
        <v>789</v>
      </c>
      <c r="G81" s="227" t="s">
        <v>790</v>
      </c>
      <c r="H81" s="222" t="s">
        <v>772</v>
      </c>
      <c r="I81" s="222" t="s">
        <v>970</v>
      </c>
      <c r="J81" s="230" t="s">
        <v>53</v>
      </c>
      <c r="K81" s="230" t="s">
        <v>53</v>
      </c>
      <c r="L81" s="153">
        <v>93120</v>
      </c>
      <c r="M81" s="222" t="s">
        <v>791</v>
      </c>
    </row>
    <row r="82" spans="1:13" x14ac:dyDescent="0.35">
      <c r="A82" s="153">
        <v>78</v>
      </c>
      <c r="B82" s="233">
        <v>1093340145</v>
      </c>
      <c r="C82" s="233">
        <v>93010175</v>
      </c>
      <c r="D82" s="233">
        <v>340145</v>
      </c>
      <c r="E82" s="222" t="s">
        <v>207</v>
      </c>
      <c r="F82" s="225" t="s">
        <v>792</v>
      </c>
      <c r="G82" s="227" t="s">
        <v>793</v>
      </c>
      <c r="H82" s="222" t="s">
        <v>772</v>
      </c>
      <c r="I82" s="222" t="s">
        <v>971</v>
      </c>
      <c r="J82" s="230" t="s">
        <v>784</v>
      </c>
      <c r="K82" s="230" t="s">
        <v>53</v>
      </c>
      <c r="L82" s="153">
        <v>93120</v>
      </c>
      <c r="M82" s="222" t="s">
        <v>794</v>
      </c>
    </row>
    <row r="83" spans="1:13" x14ac:dyDescent="0.35">
      <c r="A83" s="153">
        <v>79</v>
      </c>
      <c r="B83" s="233">
        <v>1093340146</v>
      </c>
      <c r="C83" s="233">
        <v>93010176</v>
      </c>
      <c r="D83" s="233">
        <v>340146</v>
      </c>
      <c r="E83" s="222" t="s">
        <v>258</v>
      </c>
      <c r="F83" s="225" t="s">
        <v>795</v>
      </c>
      <c r="G83" s="227" t="s">
        <v>796</v>
      </c>
      <c r="H83" s="222" t="s">
        <v>772</v>
      </c>
      <c r="I83" s="222" t="s">
        <v>797</v>
      </c>
      <c r="J83" s="230" t="s">
        <v>784</v>
      </c>
      <c r="K83" s="230" t="s">
        <v>53</v>
      </c>
      <c r="L83" s="153">
        <v>93120</v>
      </c>
      <c r="M83" s="222" t="s">
        <v>798</v>
      </c>
    </row>
    <row r="84" spans="1:13" x14ac:dyDescent="0.35">
      <c r="A84" s="153">
        <v>80</v>
      </c>
      <c r="B84" s="233">
        <v>1093340147</v>
      </c>
      <c r="C84" s="233">
        <v>93010177</v>
      </c>
      <c r="D84" s="233">
        <v>340147</v>
      </c>
      <c r="E84" s="222" t="s">
        <v>259</v>
      </c>
      <c r="F84" s="225" t="s">
        <v>799</v>
      </c>
      <c r="G84" s="227" t="s">
        <v>800</v>
      </c>
      <c r="H84" s="222" t="s">
        <v>772</v>
      </c>
      <c r="I84" s="222" t="s">
        <v>972</v>
      </c>
      <c r="J84" s="230" t="s">
        <v>784</v>
      </c>
      <c r="K84" s="230" t="s">
        <v>53</v>
      </c>
      <c r="L84" s="153">
        <v>93120</v>
      </c>
      <c r="M84" s="222" t="s">
        <v>801</v>
      </c>
    </row>
    <row r="85" spans="1:13" x14ac:dyDescent="0.35">
      <c r="A85" s="153">
        <v>81</v>
      </c>
      <c r="B85" s="233">
        <v>1093340148</v>
      </c>
      <c r="C85" s="233">
        <v>93010178</v>
      </c>
      <c r="D85" s="233">
        <v>340148</v>
      </c>
      <c r="E85" s="222" t="s">
        <v>260</v>
      </c>
      <c r="F85" s="225" t="s">
        <v>802</v>
      </c>
      <c r="G85" s="227" t="s">
        <v>803</v>
      </c>
      <c r="H85" s="222" t="s">
        <v>772</v>
      </c>
      <c r="I85" s="222" t="s">
        <v>804</v>
      </c>
      <c r="J85" s="230" t="s">
        <v>784</v>
      </c>
      <c r="K85" s="230" t="s">
        <v>53</v>
      </c>
      <c r="L85" s="153">
        <v>93120</v>
      </c>
      <c r="M85" s="222" t="s">
        <v>805</v>
      </c>
    </row>
    <row r="86" spans="1:13" x14ac:dyDescent="0.35">
      <c r="A86" s="153">
        <v>82</v>
      </c>
      <c r="B86" s="233">
        <v>1093340149</v>
      </c>
      <c r="C86" s="233">
        <v>93010179</v>
      </c>
      <c r="D86" s="233">
        <v>340149</v>
      </c>
      <c r="E86" s="222" t="s">
        <v>208</v>
      </c>
      <c r="F86" s="225" t="s">
        <v>806</v>
      </c>
      <c r="G86" s="227" t="s">
        <v>132</v>
      </c>
      <c r="H86" s="222" t="s">
        <v>772</v>
      </c>
      <c r="I86" s="222" t="s">
        <v>807</v>
      </c>
      <c r="J86" s="230" t="s">
        <v>784</v>
      </c>
      <c r="K86" s="230" t="s">
        <v>53</v>
      </c>
      <c r="L86" s="153">
        <v>93120</v>
      </c>
      <c r="M86" s="222" t="s">
        <v>808</v>
      </c>
    </row>
    <row r="87" spans="1:13" x14ac:dyDescent="0.35">
      <c r="A87" s="153">
        <v>83</v>
      </c>
      <c r="B87" s="233">
        <v>1093340130</v>
      </c>
      <c r="C87" s="233">
        <v>93010180</v>
      </c>
      <c r="D87" s="233">
        <v>340130</v>
      </c>
      <c r="E87" s="222" t="s">
        <v>261</v>
      </c>
      <c r="F87" s="225" t="s">
        <v>809</v>
      </c>
      <c r="G87" s="227" t="s">
        <v>810</v>
      </c>
      <c r="H87" s="222" t="s">
        <v>811</v>
      </c>
      <c r="I87" s="222" t="s">
        <v>973</v>
      </c>
      <c r="J87" s="230" t="s">
        <v>410</v>
      </c>
      <c r="K87" s="230" t="s">
        <v>53</v>
      </c>
      <c r="L87" s="153">
        <v>93120</v>
      </c>
      <c r="M87" s="222" t="s">
        <v>812</v>
      </c>
    </row>
    <row r="88" spans="1:13" x14ac:dyDescent="0.35">
      <c r="A88" s="153">
        <v>84</v>
      </c>
      <c r="B88" s="233">
        <v>1093340131</v>
      </c>
      <c r="C88" s="233">
        <v>93010181</v>
      </c>
      <c r="D88" s="233">
        <v>340131</v>
      </c>
      <c r="E88" s="222" t="s">
        <v>262</v>
      </c>
      <c r="F88" s="225" t="s">
        <v>813</v>
      </c>
      <c r="G88" s="227" t="s">
        <v>814</v>
      </c>
      <c r="H88" s="222" t="s">
        <v>755</v>
      </c>
      <c r="I88" s="222" t="s">
        <v>815</v>
      </c>
      <c r="J88" s="230" t="s">
        <v>410</v>
      </c>
      <c r="K88" s="230" t="s">
        <v>53</v>
      </c>
      <c r="L88" s="153">
        <v>93120</v>
      </c>
      <c r="M88" s="222" t="s">
        <v>816</v>
      </c>
    </row>
    <row r="89" spans="1:13" x14ac:dyDescent="0.35">
      <c r="A89" s="153">
        <v>85</v>
      </c>
      <c r="B89" s="233">
        <v>1093340135</v>
      </c>
      <c r="C89" s="233">
        <v>93010182</v>
      </c>
      <c r="D89" s="233">
        <v>340135</v>
      </c>
      <c r="E89" s="222" t="s">
        <v>263</v>
      </c>
      <c r="F89" s="225" t="s">
        <v>817</v>
      </c>
      <c r="G89" s="227" t="s">
        <v>818</v>
      </c>
      <c r="H89" s="222" t="s">
        <v>755</v>
      </c>
      <c r="I89" s="222" t="s">
        <v>974</v>
      </c>
      <c r="J89" s="230" t="s">
        <v>410</v>
      </c>
      <c r="K89" s="230" t="s">
        <v>53</v>
      </c>
      <c r="L89" s="153">
        <v>93120</v>
      </c>
      <c r="M89" s="222" t="s">
        <v>819</v>
      </c>
    </row>
    <row r="90" spans="1:13" x14ac:dyDescent="0.35">
      <c r="A90" s="153">
        <v>86</v>
      </c>
      <c r="B90" s="233">
        <v>1093340136</v>
      </c>
      <c r="C90" s="233">
        <v>93010183</v>
      </c>
      <c r="D90" s="233">
        <v>340136</v>
      </c>
      <c r="E90" s="222" t="s">
        <v>264</v>
      </c>
      <c r="F90" s="225" t="s">
        <v>820</v>
      </c>
      <c r="G90" s="227" t="s">
        <v>1038</v>
      </c>
      <c r="H90" s="222" t="s">
        <v>755</v>
      </c>
      <c r="I90" s="222" t="s">
        <v>975</v>
      </c>
      <c r="J90" s="230" t="s">
        <v>410</v>
      </c>
      <c r="K90" s="230" t="s">
        <v>53</v>
      </c>
      <c r="L90" s="153">
        <v>93120</v>
      </c>
      <c r="M90" s="222" t="s">
        <v>821</v>
      </c>
    </row>
    <row r="91" spans="1:13" x14ac:dyDescent="0.35">
      <c r="A91" s="153">
        <v>87</v>
      </c>
      <c r="B91" s="233">
        <v>1093340138</v>
      </c>
      <c r="C91" s="233">
        <v>93010184</v>
      </c>
      <c r="D91" s="233">
        <v>340138</v>
      </c>
      <c r="E91" s="222" t="s">
        <v>265</v>
      </c>
      <c r="F91" s="225" t="s">
        <v>822</v>
      </c>
      <c r="G91" s="227" t="s">
        <v>823</v>
      </c>
      <c r="H91" s="222" t="s">
        <v>755</v>
      </c>
      <c r="I91" s="222" t="s">
        <v>824</v>
      </c>
      <c r="J91" s="230" t="s">
        <v>410</v>
      </c>
      <c r="K91" s="230" t="s">
        <v>53</v>
      </c>
      <c r="L91" s="153">
        <v>93120</v>
      </c>
      <c r="M91" s="222" t="s">
        <v>825</v>
      </c>
    </row>
    <row r="92" spans="1:13" x14ac:dyDescent="0.35">
      <c r="A92" s="153">
        <v>88</v>
      </c>
      <c r="B92" s="233">
        <v>1093340212</v>
      </c>
      <c r="C92" s="233">
        <v>93010197</v>
      </c>
      <c r="D92" s="233">
        <v>340212</v>
      </c>
      <c r="E92" s="222" t="s">
        <v>266</v>
      </c>
      <c r="F92" s="225" t="s">
        <v>826</v>
      </c>
      <c r="G92" s="227" t="s">
        <v>132</v>
      </c>
      <c r="H92" s="222" t="s">
        <v>827</v>
      </c>
      <c r="I92" s="222" t="s">
        <v>828</v>
      </c>
      <c r="J92" s="230" t="s">
        <v>829</v>
      </c>
      <c r="K92" s="230" t="s">
        <v>54</v>
      </c>
      <c r="L92" s="153">
        <v>93170</v>
      </c>
      <c r="M92" s="222" t="s">
        <v>830</v>
      </c>
    </row>
    <row r="93" spans="1:13" x14ac:dyDescent="0.35">
      <c r="A93" s="153">
        <v>89</v>
      </c>
      <c r="B93" s="233">
        <v>1093340214</v>
      </c>
      <c r="C93" s="233">
        <v>93010198</v>
      </c>
      <c r="D93" s="233">
        <v>340214</v>
      </c>
      <c r="E93" s="222" t="s">
        <v>267</v>
      </c>
      <c r="F93" s="225" t="s">
        <v>831</v>
      </c>
      <c r="G93" s="227" t="s">
        <v>832</v>
      </c>
      <c r="H93" s="222" t="s">
        <v>827</v>
      </c>
      <c r="I93" s="222" t="s">
        <v>833</v>
      </c>
      <c r="J93" s="230" t="s">
        <v>829</v>
      </c>
      <c r="K93" s="230" t="s">
        <v>54</v>
      </c>
      <c r="L93" s="153">
        <v>93170</v>
      </c>
      <c r="M93" s="222" t="s">
        <v>834</v>
      </c>
    </row>
    <row r="94" spans="1:13" x14ac:dyDescent="0.35">
      <c r="A94" s="153">
        <v>90</v>
      </c>
      <c r="B94" s="233">
        <v>1093340215</v>
      </c>
      <c r="C94" s="233">
        <v>93010199</v>
      </c>
      <c r="D94" s="233">
        <v>340215</v>
      </c>
      <c r="E94" s="222" t="s">
        <v>268</v>
      </c>
      <c r="F94" s="225" t="s">
        <v>835</v>
      </c>
      <c r="G94" s="227" t="s">
        <v>836</v>
      </c>
      <c r="H94" s="222" t="s">
        <v>827</v>
      </c>
      <c r="I94" s="222" t="s">
        <v>837</v>
      </c>
      <c r="J94" s="230" t="s">
        <v>829</v>
      </c>
      <c r="K94" s="230" t="s">
        <v>54</v>
      </c>
      <c r="L94" s="153">
        <v>93170</v>
      </c>
      <c r="M94" s="222" t="s">
        <v>838</v>
      </c>
    </row>
    <row r="95" spans="1:13" x14ac:dyDescent="0.35">
      <c r="A95" s="153">
        <v>91</v>
      </c>
      <c r="B95" s="233">
        <v>1093340216</v>
      </c>
      <c r="C95" s="233">
        <v>93010200</v>
      </c>
      <c r="D95" s="233">
        <v>340216</v>
      </c>
      <c r="E95" s="222" t="s">
        <v>269</v>
      </c>
      <c r="F95" s="225" t="s">
        <v>839</v>
      </c>
      <c r="G95" s="227" t="s">
        <v>840</v>
      </c>
      <c r="H95" s="222" t="s">
        <v>827</v>
      </c>
      <c r="I95" s="222" t="s">
        <v>976</v>
      </c>
      <c r="J95" s="230" t="s">
        <v>829</v>
      </c>
      <c r="K95" s="230" t="s">
        <v>54</v>
      </c>
      <c r="L95" s="153">
        <v>93180</v>
      </c>
      <c r="M95" s="222" t="s">
        <v>841</v>
      </c>
    </row>
    <row r="96" spans="1:13" x14ac:dyDescent="0.35">
      <c r="A96" s="153">
        <v>92</v>
      </c>
      <c r="B96" s="233">
        <v>1093340217</v>
      </c>
      <c r="C96" s="233">
        <v>93010201</v>
      </c>
      <c r="D96" s="233">
        <v>340217</v>
      </c>
      <c r="E96" s="222" t="s">
        <v>209</v>
      </c>
      <c r="F96" s="225" t="s">
        <v>842</v>
      </c>
      <c r="G96" s="227" t="s">
        <v>843</v>
      </c>
      <c r="H96" s="222" t="s">
        <v>827</v>
      </c>
      <c r="I96" s="222" t="s">
        <v>977</v>
      </c>
      <c r="J96" s="230" t="s">
        <v>829</v>
      </c>
      <c r="K96" s="230" t="s">
        <v>54</v>
      </c>
      <c r="L96" s="153">
        <v>93170</v>
      </c>
      <c r="M96" s="222" t="s">
        <v>844</v>
      </c>
    </row>
    <row r="97" spans="1:13" x14ac:dyDescent="0.35">
      <c r="A97" s="153">
        <v>93</v>
      </c>
      <c r="B97" s="233">
        <v>1093340206</v>
      </c>
      <c r="C97" s="233">
        <v>93010202</v>
      </c>
      <c r="D97" s="233">
        <v>340206</v>
      </c>
      <c r="E97" s="222" t="s">
        <v>270</v>
      </c>
      <c r="F97" s="225" t="s">
        <v>845</v>
      </c>
      <c r="G97" s="227" t="s">
        <v>846</v>
      </c>
      <c r="H97" s="222" t="s">
        <v>847</v>
      </c>
      <c r="I97" s="222" t="s">
        <v>848</v>
      </c>
      <c r="J97" s="230" t="s">
        <v>849</v>
      </c>
      <c r="K97" s="230" t="s">
        <v>54</v>
      </c>
      <c r="L97" s="153">
        <v>93170</v>
      </c>
      <c r="M97" s="222" t="s">
        <v>850</v>
      </c>
    </row>
    <row r="98" spans="1:13" x14ac:dyDescent="0.35">
      <c r="A98" s="153">
        <v>94</v>
      </c>
      <c r="B98" s="233">
        <v>1093340208</v>
      </c>
      <c r="C98" s="233">
        <v>93010203</v>
      </c>
      <c r="D98" s="233">
        <v>340208</v>
      </c>
      <c r="E98" s="222" t="s">
        <v>271</v>
      </c>
      <c r="F98" s="225" t="s">
        <v>851</v>
      </c>
      <c r="G98" s="227" t="s">
        <v>852</v>
      </c>
      <c r="H98" s="222" t="s">
        <v>847</v>
      </c>
      <c r="I98" s="222" t="s">
        <v>853</v>
      </c>
      <c r="J98" s="230" t="s">
        <v>849</v>
      </c>
      <c r="K98" s="230" t="s">
        <v>54</v>
      </c>
      <c r="L98" s="153">
        <v>93170</v>
      </c>
      <c r="M98" s="222" t="s">
        <v>854</v>
      </c>
    </row>
    <row r="99" spans="1:13" x14ac:dyDescent="0.35">
      <c r="A99" s="153">
        <v>95</v>
      </c>
      <c r="B99" s="233">
        <v>1093340211</v>
      </c>
      <c r="C99" s="233">
        <v>93010204</v>
      </c>
      <c r="D99" s="233">
        <v>340211</v>
      </c>
      <c r="E99" s="222" t="s">
        <v>272</v>
      </c>
      <c r="F99" s="225" t="s">
        <v>855</v>
      </c>
      <c r="G99" s="227" t="s">
        <v>856</v>
      </c>
      <c r="H99" s="222" t="s">
        <v>847</v>
      </c>
      <c r="I99" s="222" t="s">
        <v>857</v>
      </c>
      <c r="J99" s="230" t="s">
        <v>849</v>
      </c>
      <c r="K99" s="230" t="s">
        <v>54</v>
      </c>
      <c r="L99" s="153">
        <v>93170</v>
      </c>
      <c r="M99" s="222" t="s">
        <v>858</v>
      </c>
    </row>
    <row r="100" spans="1:13" x14ac:dyDescent="0.35">
      <c r="A100" s="153">
        <v>96</v>
      </c>
      <c r="B100" s="233">
        <v>1093340213</v>
      </c>
      <c r="C100" s="233">
        <v>93010205</v>
      </c>
      <c r="D100" s="233">
        <v>340213</v>
      </c>
      <c r="E100" s="222" t="s">
        <v>273</v>
      </c>
      <c r="F100" s="225" t="s">
        <v>859</v>
      </c>
      <c r="G100" s="227" t="s">
        <v>860</v>
      </c>
      <c r="H100" s="222" t="s">
        <v>847</v>
      </c>
      <c r="I100" s="222" t="s">
        <v>978</v>
      </c>
      <c r="J100" s="230" t="s">
        <v>849</v>
      </c>
      <c r="K100" s="230" t="s">
        <v>54</v>
      </c>
      <c r="L100" s="153">
        <v>93170</v>
      </c>
      <c r="M100" s="222" t="s">
        <v>861</v>
      </c>
    </row>
    <row r="101" spans="1:13" x14ac:dyDescent="0.35">
      <c r="A101" s="153">
        <v>97</v>
      </c>
      <c r="B101" s="233">
        <v>1093340199</v>
      </c>
      <c r="C101" s="233">
        <v>93010206</v>
      </c>
      <c r="D101" s="233">
        <v>340199</v>
      </c>
      <c r="E101" s="222" t="s">
        <v>274</v>
      </c>
      <c r="F101" s="225" t="s">
        <v>862</v>
      </c>
      <c r="G101" s="227" t="s">
        <v>863</v>
      </c>
      <c r="H101" s="222" t="s">
        <v>827</v>
      </c>
      <c r="I101" s="222" t="s">
        <v>864</v>
      </c>
      <c r="J101" s="230" t="s">
        <v>54</v>
      </c>
      <c r="K101" s="230" t="s">
        <v>54</v>
      </c>
      <c r="L101" s="153">
        <v>93170</v>
      </c>
      <c r="M101" s="222" t="s">
        <v>865</v>
      </c>
    </row>
    <row r="102" spans="1:13" x14ac:dyDescent="0.35">
      <c r="A102" s="153">
        <v>98</v>
      </c>
      <c r="B102" s="233">
        <v>1093340200</v>
      </c>
      <c r="C102" s="233">
        <v>93010207</v>
      </c>
      <c r="D102" s="233">
        <v>340200</v>
      </c>
      <c r="E102" s="222" t="s">
        <v>866</v>
      </c>
      <c r="F102" s="225" t="s">
        <v>867</v>
      </c>
      <c r="G102" s="227" t="s">
        <v>868</v>
      </c>
      <c r="H102" s="222" t="s">
        <v>827</v>
      </c>
      <c r="I102" s="222" t="s">
        <v>869</v>
      </c>
      <c r="J102" s="230" t="s">
        <v>54</v>
      </c>
      <c r="K102" s="230" t="s">
        <v>54</v>
      </c>
      <c r="L102" s="153">
        <v>93170</v>
      </c>
      <c r="M102" s="222" t="s">
        <v>870</v>
      </c>
    </row>
    <row r="103" spans="1:13" x14ac:dyDescent="0.35">
      <c r="A103" s="153">
        <v>99</v>
      </c>
      <c r="B103" s="233">
        <v>1093340203</v>
      </c>
      <c r="C103" s="233">
        <v>93010208</v>
      </c>
      <c r="D103" s="233">
        <v>340203</v>
      </c>
      <c r="E103" s="222" t="s">
        <v>288</v>
      </c>
      <c r="F103" s="225" t="s">
        <v>871</v>
      </c>
      <c r="G103" s="227" t="s">
        <v>872</v>
      </c>
      <c r="H103" s="222" t="s">
        <v>827</v>
      </c>
      <c r="I103" s="222" t="s">
        <v>873</v>
      </c>
      <c r="J103" s="230" t="s">
        <v>54</v>
      </c>
      <c r="K103" s="230" t="s">
        <v>54</v>
      </c>
      <c r="L103" s="153">
        <v>93170</v>
      </c>
      <c r="M103" s="222" t="s">
        <v>874</v>
      </c>
    </row>
    <row r="104" spans="1:13" x14ac:dyDescent="0.35">
      <c r="A104" s="153">
        <v>100</v>
      </c>
      <c r="B104" s="233">
        <v>1093340204</v>
      </c>
      <c r="C104" s="233">
        <v>93010209</v>
      </c>
      <c r="D104" s="233">
        <v>340204</v>
      </c>
      <c r="E104" s="222" t="s">
        <v>276</v>
      </c>
      <c r="F104" s="225" t="s">
        <v>875</v>
      </c>
      <c r="G104" s="227" t="s">
        <v>876</v>
      </c>
      <c r="H104" s="222" t="s">
        <v>827</v>
      </c>
      <c r="I104" s="222" t="s">
        <v>877</v>
      </c>
      <c r="J104" s="230" t="s">
        <v>878</v>
      </c>
      <c r="K104" s="230" t="s">
        <v>54</v>
      </c>
      <c r="L104" s="153">
        <v>93170</v>
      </c>
      <c r="M104" s="222" t="s">
        <v>879</v>
      </c>
    </row>
    <row r="105" spans="1:13" x14ac:dyDescent="0.35">
      <c r="A105" s="153">
        <v>101</v>
      </c>
      <c r="B105" s="233">
        <v>1093340201</v>
      </c>
      <c r="C105" s="233">
        <v>93010210</v>
      </c>
      <c r="D105" s="233">
        <v>340201</v>
      </c>
      <c r="E105" s="222" t="s">
        <v>277</v>
      </c>
      <c r="F105" s="225" t="s">
        <v>880</v>
      </c>
      <c r="G105" s="227" t="s">
        <v>881</v>
      </c>
      <c r="H105" s="222" t="s">
        <v>827</v>
      </c>
      <c r="I105" s="222" t="s">
        <v>979</v>
      </c>
      <c r="J105" s="230" t="s">
        <v>878</v>
      </c>
      <c r="K105" s="230" t="s">
        <v>54</v>
      </c>
      <c r="L105" s="153">
        <v>93170</v>
      </c>
      <c r="M105" s="222" t="s">
        <v>882</v>
      </c>
    </row>
    <row r="106" spans="1:13" x14ac:dyDescent="0.35">
      <c r="A106" s="153">
        <v>102</v>
      </c>
      <c r="B106" s="233">
        <v>1093340202</v>
      </c>
      <c r="C106" s="233">
        <v>93010211</v>
      </c>
      <c r="D106" s="233">
        <v>340202</v>
      </c>
      <c r="E106" s="222" t="s">
        <v>210</v>
      </c>
      <c r="F106" s="225" t="s">
        <v>883</v>
      </c>
      <c r="G106" s="227" t="s">
        <v>884</v>
      </c>
      <c r="H106" s="222" t="s">
        <v>827</v>
      </c>
      <c r="I106" s="222" t="s">
        <v>885</v>
      </c>
      <c r="J106" s="230" t="s">
        <v>878</v>
      </c>
      <c r="K106" s="230" t="s">
        <v>54</v>
      </c>
      <c r="L106" s="153">
        <v>93170</v>
      </c>
      <c r="M106" s="222" t="s">
        <v>886</v>
      </c>
    </row>
    <row r="107" spans="1:13" x14ac:dyDescent="0.35">
      <c r="A107" s="153">
        <v>103</v>
      </c>
      <c r="B107" s="233">
        <v>1093340207</v>
      </c>
      <c r="C107" s="233">
        <v>93010213</v>
      </c>
      <c r="D107" s="233">
        <v>340207</v>
      </c>
      <c r="E107" s="222" t="s">
        <v>278</v>
      </c>
      <c r="F107" s="225" t="s">
        <v>887</v>
      </c>
      <c r="G107" s="227" t="s">
        <v>888</v>
      </c>
      <c r="H107" s="222" t="s">
        <v>847</v>
      </c>
      <c r="I107" s="222" t="s">
        <v>980</v>
      </c>
      <c r="J107" s="230" t="s">
        <v>370</v>
      </c>
      <c r="K107" s="230" t="s">
        <v>54</v>
      </c>
      <c r="L107" s="153">
        <v>93170</v>
      </c>
      <c r="M107" s="222" t="s">
        <v>942</v>
      </c>
    </row>
    <row r="108" spans="1:13" x14ac:dyDescent="0.35">
      <c r="A108" s="153">
        <v>104</v>
      </c>
      <c r="B108" s="233">
        <v>1093340209</v>
      </c>
      <c r="C108" s="233">
        <v>93010214</v>
      </c>
      <c r="D108" s="233">
        <v>340209</v>
      </c>
      <c r="E108" s="222" t="s">
        <v>498</v>
      </c>
      <c r="F108" s="225" t="s">
        <v>889</v>
      </c>
      <c r="G108" s="227" t="s">
        <v>890</v>
      </c>
      <c r="H108" s="222" t="s">
        <v>847</v>
      </c>
      <c r="I108" s="222" t="s">
        <v>891</v>
      </c>
      <c r="J108" s="230" t="s">
        <v>370</v>
      </c>
      <c r="K108" s="230" t="s">
        <v>54</v>
      </c>
      <c r="L108" s="153">
        <v>93170</v>
      </c>
      <c r="M108" s="222" t="s">
        <v>892</v>
      </c>
    </row>
    <row r="109" spans="1:13" x14ac:dyDescent="0.35">
      <c r="A109" s="153">
        <v>105</v>
      </c>
      <c r="B109" s="233">
        <v>1093340210</v>
      </c>
      <c r="C109" s="233">
        <v>93010215</v>
      </c>
      <c r="D109" s="233">
        <v>340210</v>
      </c>
      <c r="E109" s="222" t="s">
        <v>279</v>
      </c>
      <c r="F109" s="225" t="s">
        <v>893</v>
      </c>
      <c r="G109" s="227" t="s">
        <v>894</v>
      </c>
      <c r="H109" s="222" t="s">
        <v>847</v>
      </c>
      <c r="I109" s="222" t="s">
        <v>895</v>
      </c>
      <c r="J109" s="230" t="s">
        <v>370</v>
      </c>
      <c r="K109" s="230" t="s">
        <v>54</v>
      </c>
      <c r="L109" s="153">
        <v>93170</v>
      </c>
      <c r="M109" s="222" t="s">
        <v>896</v>
      </c>
    </row>
    <row r="110" spans="1:13" x14ac:dyDescent="0.35">
      <c r="A110" s="153">
        <v>106</v>
      </c>
      <c r="B110" s="233">
        <v>1093340242</v>
      </c>
      <c r="C110" s="233">
        <v>93010216</v>
      </c>
      <c r="D110" s="233">
        <v>340242</v>
      </c>
      <c r="E110" s="222" t="s">
        <v>280</v>
      </c>
      <c r="F110" s="225" t="s">
        <v>897</v>
      </c>
      <c r="G110" s="227" t="s">
        <v>898</v>
      </c>
      <c r="H110" s="222" t="s">
        <v>55</v>
      </c>
      <c r="I110" s="222" t="s">
        <v>899</v>
      </c>
      <c r="J110" s="230" t="s">
        <v>386</v>
      </c>
      <c r="K110" s="230" t="s">
        <v>55</v>
      </c>
      <c r="L110" s="153">
        <v>93140</v>
      </c>
      <c r="M110" s="222" t="s">
        <v>900</v>
      </c>
    </row>
    <row r="111" spans="1:13" x14ac:dyDescent="0.35">
      <c r="A111" s="153">
        <v>107</v>
      </c>
      <c r="B111" s="233">
        <v>1093340245</v>
      </c>
      <c r="C111" s="233">
        <v>93010217</v>
      </c>
      <c r="D111" s="233">
        <v>340245</v>
      </c>
      <c r="E111" s="222" t="s">
        <v>281</v>
      </c>
      <c r="F111" s="225" t="s">
        <v>901</v>
      </c>
      <c r="G111" s="227" t="s">
        <v>902</v>
      </c>
      <c r="H111" s="222" t="s">
        <v>55</v>
      </c>
      <c r="I111" s="222" t="s">
        <v>903</v>
      </c>
      <c r="J111" s="230" t="s">
        <v>386</v>
      </c>
      <c r="K111" s="230" t="s">
        <v>55</v>
      </c>
      <c r="L111" s="153">
        <v>93140</v>
      </c>
      <c r="M111" s="222" t="s">
        <v>904</v>
      </c>
    </row>
    <row r="112" spans="1:13" x14ac:dyDescent="0.35">
      <c r="A112" s="153">
        <v>108</v>
      </c>
      <c r="B112" s="233">
        <v>1093340247</v>
      </c>
      <c r="C112" s="233">
        <v>93010218</v>
      </c>
      <c r="D112" s="233">
        <v>340247</v>
      </c>
      <c r="E112" s="222" t="s">
        <v>282</v>
      </c>
      <c r="F112" s="225" t="s">
        <v>905</v>
      </c>
      <c r="G112" s="227" t="s">
        <v>906</v>
      </c>
      <c r="H112" s="222" t="s">
        <v>55</v>
      </c>
      <c r="I112" s="222" t="s">
        <v>981</v>
      </c>
      <c r="J112" s="230" t="s">
        <v>386</v>
      </c>
      <c r="K112" s="230" t="s">
        <v>55</v>
      </c>
      <c r="L112" s="153">
        <v>93160</v>
      </c>
      <c r="M112" s="222" t="s">
        <v>907</v>
      </c>
    </row>
    <row r="113" spans="1:13" x14ac:dyDescent="0.35">
      <c r="A113" s="153">
        <v>109</v>
      </c>
      <c r="B113" s="233">
        <v>1093340235</v>
      </c>
      <c r="C113" s="233">
        <v>93010219</v>
      </c>
      <c r="D113" s="233">
        <v>340235</v>
      </c>
      <c r="E113" s="222" t="s">
        <v>283</v>
      </c>
      <c r="F113" s="225" t="s">
        <v>908</v>
      </c>
      <c r="G113" s="227" t="s">
        <v>909</v>
      </c>
      <c r="H113" s="222" t="s">
        <v>55</v>
      </c>
      <c r="I113" s="222" t="s">
        <v>910</v>
      </c>
      <c r="J113" s="230" t="s">
        <v>911</v>
      </c>
      <c r="K113" s="230" t="s">
        <v>55</v>
      </c>
      <c r="L113" s="153">
        <v>93140</v>
      </c>
      <c r="M113" s="222" t="s">
        <v>912</v>
      </c>
    </row>
    <row r="114" spans="1:13" x14ac:dyDescent="0.35">
      <c r="A114" s="153">
        <v>110</v>
      </c>
      <c r="B114" s="233">
        <v>1093340236</v>
      </c>
      <c r="C114" s="233">
        <v>93010220</v>
      </c>
      <c r="D114" s="233">
        <v>340236</v>
      </c>
      <c r="E114" s="222" t="s">
        <v>212</v>
      </c>
      <c r="F114" s="225" t="s">
        <v>913</v>
      </c>
      <c r="G114" s="227" t="s">
        <v>132</v>
      </c>
      <c r="H114" s="222" t="s">
        <v>55</v>
      </c>
      <c r="I114" s="222" t="s">
        <v>914</v>
      </c>
      <c r="J114" s="230" t="s">
        <v>911</v>
      </c>
      <c r="K114" s="230" t="s">
        <v>55</v>
      </c>
      <c r="L114" s="153">
        <v>93140</v>
      </c>
      <c r="M114" s="222" t="s">
        <v>915</v>
      </c>
    </row>
    <row r="115" spans="1:13" x14ac:dyDescent="0.35">
      <c r="A115" s="153">
        <v>111</v>
      </c>
      <c r="B115" s="233">
        <v>1093340244</v>
      </c>
      <c r="C115" s="233">
        <v>93010221</v>
      </c>
      <c r="D115" s="233">
        <v>340244</v>
      </c>
      <c r="E115" s="222" t="s">
        <v>213</v>
      </c>
      <c r="F115" s="225" t="s">
        <v>916</v>
      </c>
      <c r="G115" s="227" t="s">
        <v>917</v>
      </c>
      <c r="H115" s="222" t="s">
        <v>55</v>
      </c>
      <c r="I115" s="222" t="s">
        <v>918</v>
      </c>
      <c r="J115" s="230" t="s">
        <v>911</v>
      </c>
      <c r="K115" s="230" t="s">
        <v>55</v>
      </c>
      <c r="L115" s="153">
        <v>93140</v>
      </c>
      <c r="M115" s="222" t="s">
        <v>919</v>
      </c>
    </row>
    <row r="116" spans="1:13" x14ac:dyDescent="0.35">
      <c r="A116" s="153">
        <v>112</v>
      </c>
      <c r="B116" s="233">
        <v>1093340241</v>
      </c>
      <c r="C116" s="233">
        <v>93010223</v>
      </c>
      <c r="D116" s="233">
        <v>340241</v>
      </c>
      <c r="E116" s="222" t="s">
        <v>284</v>
      </c>
      <c r="F116" s="225" t="s">
        <v>920</v>
      </c>
      <c r="G116" s="227" t="s">
        <v>921</v>
      </c>
      <c r="H116" s="222" t="s">
        <v>55</v>
      </c>
      <c r="I116" s="222" t="s">
        <v>982</v>
      </c>
      <c r="J116" s="230" t="s">
        <v>911</v>
      </c>
      <c r="K116" s="230" t="s">
        <v>55</v>
      </c>
      <c r="L116" s="153">
        <v>93140</v>
      </c>
      <c r="M116" s="222" t="s">
        <v>922</v>
      </c>
    </row>
    <row r="117" spans="1:13" x14ac:dyDescent="0.35">
      <c r="A117" s="153">
        <v>113</v>
      </c>
      <c r="B117" s="233">
        <v>1093340246</v>
      </c>
      <c r="C117" s="233">
        <v>93010224</v>
      </c>
      <c r="D117" s="233">
        <v>340246</v>
      </c>
      <c r="E117" s="222" t="s">
        <v>285</v>
      </c>
      <c r="F117" s="225" t="s">
        <v>923</v>
      </c>
      <c r="G117" s="227" t="s">
        <v>924</v>
      </c>
      <c r="H117" s="222" t="s">
        <v>55</v>
      </c>
      <c r="I117" s="222" t="s">
        <v>925</v>
      </c>
      <c r="J117" s="230" t="s">
        <v>926</v>
      </c>
      <c r="K117" s="230" t="s">
        <v>55</v>
      </c>
      <c r="L117" s="153">
        <v>93140</v>
      </c>
      <c r="M117" s="222" t="s">
        <v>927</v>
      </c>
    </row>
    <row r="118" spans="1:13" x14ac:dyDescent="0.35">
      <c r="A118" s="153">
        <v>114</v>
      </c>
      <c r="B118" s="233">
        <v>1093340239</v>
      </c>
      <c r="C118" s="233">
        <v>93010225</v>
      </c>
      <c r="D118" s="233">
        <v>340239</v>
      </c>
      <c r="E118" s="222" t="s">
        <v>214</v>
      </c>
      <c r="F118" s="225" t="s">
        <v>928</v>
      </c>
      <c r="G118" s="227" t="s">
        <v>132</v>
      </c>
      <c r="H118" s="222" t="s">
        <v>55</v>
      </c>
      <c r="I118" s="222" t="s">
        <v>929</v>
      </c>
      <c r="J118" s="230" t="s">
        <v>926</v>
      </c>
      <c r="K118" s="230" t="s">
        <v>55</v>
      </c>
      <c r="L118" s="153">
        <v>93140</v>
      </c>
      <c r="M118" s="222" t="s">
        <v>930</v>
      </c>
    </row>
    <row r="119" spans="1:13" x14ac:dyDescent="0.35">
      <c r="A119" s="153">
        <v>115</v>
      </c>
      <c r="B119" s="233">
        <v>1093340240</v>
      </c>
      <c r="C119" s="233">
        <v>93010226</v>
      </c>
      <c r="D119" s="233">
        <v>340240</v>
      </c>
      <c r="E119" s="222" t="s">
        <v>215</v>
      </c>
      <c r="F119" s="225" t="s">
        <v>931</v>
      </c>
      <c r="G119" s="227" t="s">
        <v>932</v>
      </c>
      <c r="H119" s="222" t="s">
        <v>55</v>
      </c>
      <c r="I119" s="222" t="s">
        <v>933</v>
      </c>
      <c r="J119" s="230" t="s">
        <v>926</v>
      </c>
      <c r="K119" s="230" t="s">
        <v>55</v>
      </c>
      <c r="L119" s="153">
        <v>93140</v>
      </c>
      <c r="M119" s="222" t="s">
        <v>944</v>
      </c>
    </row>
    <row r="120" spans="1:13" x14ac:dyDescent="0.35">
      <c r="A120" s="153">
        <v>116</v>
      </c>
      <c r="B120" s="233">
        <v>1093340237</v>
      </c>
      <c r="C120" s="233">
        <v>93010227</v>
      </c>
      <c r="D120" s="233">
        <v>340237</v>
      </c>
      <c r="E120" s="222" t="s">
        <v>216</v>
      </c>
      <c r="F120" s="225" t="s">
        <v>934</v>
      </c>
      <c r="G120" s="227" t="s">
        <v>935</v>
      </c>
      <c r="H120" s="222" t="s">
        <v>55</v>
      </c>
      <c r="I120" s="222" t="s">
        <v>936</v>
      </c>
      <c r="J120" s="230" t="s">
        <v>926</v>
      </c>
      <c r="K120" s="230" t="s">
        <v>55</v>
      </c>
      <c r="L120" s="153">
        <v>93140</v>
      </c>
      <c r="M120" s="222" t="s">
        <v>937</v>
      </c>
    </row>
    <row r="121" spans="1:13" x14ac:dyDescent="0.35">
      <c r="A121" s="154">
        <v>117</v>
      </c>
      <c r="B121" s="234">
        <v>1093340238</v>
      </c>
      <c r="C121" s="234">
        <v>93010228</v>
      </c>
      <c r="D121" s="234">
        <v>340238</v>
      </c>
      <c r="E121" s="223" t="s">
        <v>286</v>
      </c>
      <c r="F121" s="236" t="s">
        <v>938</v>
      </c>
      <c r="G121" s="228" t="s">
        <v>939</v>
      </c>
      <c r="H121" s="223" t="s">
        <v>55</v>
      </c>
      <c r="I121" s="223" t="s">
        <v>983</v>
      </c>
      <c r="J121" s="231" t="s">
        <v>926</v>
      </c>
      <c r="K121" s="231" t="s">
        <v>55</v>
      </c>
      <c r="L121" s="154">
        <v>93140</v>
      </c>
      <c r="M121" s="236"/>
    </row>
  </sheetData>
  <sortState ref="A1:E24">
    <sortCondition ref="E1"/>
  </sortState>
  <pageMargins left="0.31496062992125984" right="0" top="0.74803149606299213" bottom="0.74803149606299213" header="0.31496062992125984" footer="0.31496062992125984"/>
  <pageSetup paperSize="9" firstPageNumber="28" orientation="landscape" useFirstPageNumber="1" horizontalDpi="1200" verticalDpi="1200" r:id="rId1"/>
  <headerFooter>
    <oddHeader>&amp;R&amp;P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5"/>
  <sheetViews>
    <sheetView tabSelected="1" view="pageLayout" zoomScaleNormal="100" workbookViewId="0"/>
  </sheetViews>
  <sheetFormatPr defaultRowHeight="15" x14ac:dyDescent="0.25"/>
  <cols>
    <col min="1" max="1" width="4.75" style="168" customWidth="1"/>
    <col min="2" max="2" width="8.875" style="168" bestFit="1" customWidth="1"/>
    <col min="3" max="3" width="21.25" style="238" customWidth="1"/>
    <col min="4" max="4" width="9" style="168"/>
    <col min="5" max="5" width="11.75" style="168" customWidth="1"/>
    <col min="6" max="6" width="19.25" style="168" customWidth="1"/>
    <col min="7" max="7" width="8.5" style="168" customWidth="1"/>
    <col min="8" max="8" width="6.625" style="168" bestFit="1" customWidth="1"/>
    <col min="9" max="9" width="5.125" style="168" bestFit="1" customWidth="1"/>
    <col min="10" max="10" width="7.625" style="168" bestFit="1" customWidth="1"/>
    <col min="11" max="12" width="5.125" style="168" bestFit="1" customWidth="1"/>
    <col min="13" max="13" width="5.25" style="168" customWidth="1"/>
    <col min="14" max="14" width="7.625" style="168" bestFit="1" customWidth="1"/>
    <col min="15" max="15" width="6.625" style="168" bestFit="1" customWidth="1"/>
    <col min="16" max="16384" width="9" style="168"/>
  </cols>
  <sheetData>
    <row r="1" spans="1:15" s="16" customFormat="1" ht="26.25" x14ac:dyDescent="0.3">
      <c r="B1" s="295" t="s">
        <v>1076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</row>
    <row r="2" spans="1:15" s="16" customFormat="1" ht="26.25" x14ac:dyDescent="0.4">
      <c r="B2" s="296" t="s">
        <v>169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15" s="16" customFormat="1" ht="27" thickBot="1" x14ac:dyDescent="0.45">
      <c r="A3" s="17"/>
      <c r="B3" s="17"/>
      <c r="C3" s="23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  <row r="4" spans="1:15" s="116" customFormat="1" ht="21" x14ac:dyDescent="0.35">
      <c r="A4" s="320" t="s">
        <v>61</v>
      </c>
      <c r="B4" s="324" t="s">
        <v>504</v>
      </c>
      <c r="C4" s="322" t="s">
        <v>72</v>
      </c>
      <c r="D4" s="324" t="s">
        <v>291</v>
      </c>
      <c r="E4" s="324" t="s">
        <v>74</v>
      </c>
      <c r="F4" s="324" t="s">
        <v>75</v>
      </c>
      <c r="G4" s="324" t="s">
        <v>76</v>
      </c>
      <c r="H4" s="318" t="s">
        <v>77</v>
      </c>
      <c r="I4" s="326"/>
      <c r="J4" s="318" t="s">
        <v>78</v>
      </c>
      <c r="K4" s="326"/>
      <c r="L4" s="318" t="s">
        <v>79</v>
      </c>
      <c r="M4" s="326"/>
      <c r="N4" s="318" t="s">
        <v>18</v>
      </c>
      <c r="O4" s="319"/>
    </row>
    <row r="5" spans="1:15" s="116" customFormat="1" ht="21" x14ac:dyDescent="0.35">
      <c r="A5" s="321"/>
      <c r="B5" s="325"/>
      <c r="C5" s="323"/>
      <c r="D5" s="325"/>
      <c r="E5" s="325"/>
      <c r="F5" s="325"/>
      <c r="G5" s="325"/>
      <c r="H5" s="202" t="s">
        <v>80</v>
      </c>
      <c r="I5" s="202" t="s">
        <v>81</v>
      </c>
      <c r="J5" s="202" t="s">
        <v>80</v>
      </c>
      <c r="K5" s="202" t="s">
        <v>81</v>
      </c>
      <c r="L5" s="202" t="s">
        <v>80</v>
      </c>
      <c r="M5" s="202" t="s">
        <v>81</v>
      </c>
      <c r="N5" s="202" t="s">
        <v>80</v>
      </c>
      <c r="O5" s="203" t="s">
        <v>81</v>
      </c>
    </row>
    <row r="6" spans="1:15" s="1" customFormat="1" ht="21" x14ac:dyDescent="0.35">
      <c r="A6" s="48">
        <v>1</v>
      </c>
      <c r="B6" s="22">
        <v>93010047</v>
      </c>
      <c r="C6" s="239" t="s">
        <v>217</v>
      </c>
      <c r="D6" s="22" t="s">
        <v>50</v>
      </c>
      <c r="E6" s="240" t="s">
        <v>514</v>
      </c>
      <c r="F6" s="241" t="s">
        <v>512</v>
      </c>
      <c r="G6" s="28">
        <v>10</v>
      </c>
      <c r="H6" s="28">
        <v>30</v>
      </c>
      <c r="I6" s="28">
        <v>2</v>
      </c>
      <c r="J6" s="28">
        <v>98</v>
      </c>
      <c r="K6" s="28">
        <v>6</v>
      </c>
      <c r="L6" s="28">
        <v>0</v>
      </c>
      <c r="M6" s="28">
        <v>0</v>
      </c>
      <c r="N6" s="28">
        <f>SUM(H6,J6,L6)</f>
        <v>128</v>
      </c>
      <c r="O6" s="28">
        <f>SUM(I6,K6,M6)</f>
        <v>8</v>
      </c>
    </row>
    <row r="7" spans="1:15" s="1" customFormat="1" ht="21" x14ac:dyDescent="0.35">
      <c r="A7" s="49">
        <v>2</v>
      </c>
      <c r="B7" s="23">
        <v>93010048</v>
      </c>
      <c r="C7" s="242" t="s">
        <v>218</v>
      </c>
      <c r="D7" s="23" t="s">
        <v>50</v>
      </c>
      <c r="E7" s="243" t="s">
        <v>517</v>
      </c>
      <c r="F7" s="244" t="s">
        <v>527</v>
      </c>
      <c r="G7" s="30">
        <v>15</v>
      </c>
      <c r="H7" s="30">
        <v>36</v>
      </c>
      <c r="I7" s="30">
        <v>2</v>
      </c>
      <c r="J7" s="30">
        <v>112</v>
      </c>
      <c r="K7" s="30">
        <v>6</v>
      </c>
      <c r="L7" s="30">
        <v>21</v>
      </c>
      <c r="M7" s="30">
        <v>3</v>
      </c>
      <c r="N7" s="30">
        <f t="shared" ref="N7:N70" si="0">SUM(H7,J7,L7)</f>
        <v>169</v>
      </c>
      <c r="O7" s="30">
        <f t="shared" ref="O7:O70" si="1">SUM(I7,K7,M7)</f>
        <v>11</v>
      </c>
    </row>
    <row r="8" spans="1:15" s="1" customFormat="1" ht="21" x14ac:dyDescent="0.35">
      <c r="A8" s="49">
        <v>3</v>
      </c>
      <c r="B8" s="23">
        <v>93010049</v>
      </c>
      <c r="C8" s="242" t="s">
        <v>219</v>
      </c>
      <c r="D8" s="23" t="s">
        <v>50</v>
      </c>
      <c r="E8" s="243" t="s">
        <v>520</v>
      </c>
      <c r="F8" s="244" t="s">
        <v>519</v>
      </c>
      <c r="G8" s="30">
        <v>10</v>
      </c>
      <c r="H8" s="30">
        <v>54</v>
      </c>
      <c r="I8" s="30">
        <v>2</v>
      </c>
      <c r="J8" s="30">
        <v>95</v>
      </c>
      <c r="K8" s="30">
        <v>6</v>
      </c>
      <c r="L8" s="30">
        <v>0</v>
      </c>
      <c r="M8" s="30">
        <v>0</v>
      </c>
      <c r="N8" s="30">
        <f t="shared" si="0"/>
        <v>149</v>
      </c>
      <c r="O8" s="30">
        <f t="shared" si="1"/>
        <v>8</v>
      </c>
    </row>
    <row r="9" spans="1:15" s="1" customFormat="1" ht="21" x14ac:dyDescent="0.35">
      <c r="A9" s="49">
        <v>4</v>
      </c>
      <c r="B9" s="23">
        <v>93010050</v>
      </c>
      <c r="C9" s="242" t="s">
        <v>220</v>
      </c>
      <c r="D9" s="23" t="s">
        <v>50</v>
      </c>
      <c r="E9" s="243" t="s">
        <v>525</v>
      </c>
      <c r="F9" s="244" t="s">
        <v>522</v>
      </c>
      <c r="G9" s="30">
        <v>12</v>
      </c>
      <c r="H9" s="30">
        <v>61</v>
      </c>
      <c r="I9" s="30">
        <v>2</v>
      </c>
      <c r="J9" s="30">
        <v>196</v>
      </c>
      <c r="K9" s="30">
        <v>10</v>
      </c>
      <c r="L9" s="30">
        <v>0</v>
      </c>
      <c r="M9" s="30">
        <v>0</v>
      </c>
      <c r="N9" s="30">
        <f t="shared" si="0"/>
        <v>257</v>
      </c>
      <c r="O9" s="30">
        <f t="shared" si="1"/>
        <v>12</v>
      </c>
    </row>
    <row r="10" spans="1:15" s="1" customFormat="1" ht="21" x14ac:dyDescent="0.35">
      <c r="A10" s="49">
        <v>5</v>
      </c>
      <c r="B10" s="23">
        <v>93010051</v>
      </c>
      <c r="C10" s="242" t="s">
        <v>221</v>
      </c>
      <c r="D10" s="23" t="s">
        <v>50</v>
      </c>
      <c r="E10" s="243" t="s">
        <v>528</v>
      </c>
      <c r="F10" s="244" t="s">
        <v>1031</v>
      </c>
      <c r="G10" s="30">
        <v>11</v>
      </c>
      <c r="H10" s="30">
        <v>48</v>
      </c>
      <c r="I10" s="30">
        <v>2</v>
      </c>
      <c r="J10" s="30">
        <v>175</v>
      </c>
      <c r="K10" s="30">
        <v>6</v>
      </c>
      <c r="L10" s="30">
        <v>0</v>
      </c>
      <c r="M10" s="30">
        <v>0</v>
      </c>
      <c r="N10" s="30">
        <f t="shared" si="0"/>
        <v>223</v>
      </c>
      <c r="O10" s="30">
        <f t="shared" si="1"/>
        <v>8</v>
      </c>
    </row>
    <row r="11" spans="1:15" s="1" customFormat="1" ht="21" x14ac:dyDescent="0.35">
      <c r="A11" s="49">
        <v>6</v>
      </c>
      <c r="B11" s="23">
        <v>93010052</v>
      </c>
      <c r="C11" s="242" t="s">
        <v>222</v>
      </c>
      <c r="D11" s="23" t="s">
        <v>50</v>
      </c>
      <c r="E11" s="243" t="s">
        <v>531</v>
      </c>
      <c r="F11" s="244" t="s">
        <v>530</v>
      </c>
      <c r="G11" s="30">
        <v>20</v>
      </c>
      <c r="H11" s="30">
        <v>93</v>
      </c>
      <c r="I11" s="30">
        <v>4</v>
      </c>
      <c r="J11" s="30">
        <v>211</v>
      </c>
      <c r="K11" s="30">
        <v>8</v>
      </c>
      <c r="L11" s="30">
        <v>0</v>
      </c>
      <c r="M11" s="30">
        <v>0</v>
      </c>
      <c r="N11" s="30">
        <f t="shared" si="0"/>
        <v>304</v>
      </c>
      <c r="O11" s="30">
        <f t="shared" si="1"/>
        <v>12</v>
      </c>
    </row>
    <row r="12" spans="1:15" s="1" customFormat="1" ht="21" x14ac:dyDescent="0.35">
      <c r="A12" s="49">
        <v>7</v>
      </c>
      <c r="B12" s="23">
        <v>93010053</v>
      </c>
      <c r="C12" s="242" t="s">
        <v>223</v>
      </c>
      <c r="D12" s="23" t="s">
        <v>50</v>
      </c>
      <c r="E12" s="243" t="s">
        <v>534</v>
      </c>
      <c r="F12" s="244" t="s">
        <v>533</v>
      </c>
      <c r="G12" s="30">
        <v>11</v>
      </c>
      <c r="H12" s="30">
        <v>40</v>
      </c>
      <c r="I12" s="30">
        <v>2</v>
      </c>
      <c r="J12" s="30">
        <v>120</v>
      </c>
      <c r="K12" s="30">
        <v>6</v>
      </c>
      <c r="L12" s="30">
        <v>0</v>
      </c>
      <c r="M12" s="30">
        <v>0</v>
      </c>
      <c r="N12" s="30">
        <f t="shared" si="0"/>
        <v>160</v>
      </c>
      <c r="O12" s="30">
        <f t="shared" si="1"/>
        <v>8</v>
      </c>
    </row>
    <row r="13" spans="1:15" s="1" customFormat="1" ht="21" x14ac:dyDescent="0.35">
      <c r="A13" s="49">
        <v>8</v>
      </c>
      <c r="B13" s="23">
        <v>93010054</v>
      </c>
      <c r="C13" s="242" t="s">
        <v>224</v>
      </c>
      <c r="D13" s="23" t="s">
        <v>50</v>
      </c>
      <c r="E13" s="243" t="s">
        <v>537</v>
      </c>
      <c r="F13" s="244" t="s">
        <v>536</v>
      </c>
      <c r="G13" s="30">
        <v>21</v>
      </c>
      <c r="H13" s="30">
        <v>72</v>
      </c>
      <c r="I13" s="30">
        <v>4</v>
      </c>
      <c r="J13" s="30">
        <v>196</v>
      </c>
      <c r="K13" s="30">
        <v>7</v>
      </c>
      <c r="L13" s="30">
        <v>79</v>
      </c>
      <c r="M13" s="30">
        <v>3</v>
      </c>
      <c r="N13" s="30">
        <f t="shared" si="0"/>
        <v>347</v>
      </c>
      <c r="O13" s="30">
        <f t="shared" si="1"/>
        <v>14</v>
      </c>
    </row>
    <row r="14" spans="1:15" s="1" customFormat="1" ht="21" x14ac:dyDescent="0.35">
      <c r="A14" s="49">
        <v>9</v>
      </c>
      <c r="B14" s="23">
        <v>93010056</v>
      </c>
      <c r="C14" s="242" t="s">
        <v>225</v>
      </c>
      <c r="D14" s="23" t="s">
        <v>50</v>
      </c>
      <c r="E14" s="243" t="s">
        <v>541</v>
      </c>
      <c r="F14" s="244" t="s">
        <v>539</v>
      </c>
      <c r="G14" s="30">
        <v>8</v>
      </c>
      <c r="H14" s="30">
        <v>34</v>
      </c>
      <c r="I14" s="30">
        <v>2</v>
      </c>
      <c r="J14" s="30">
        <v>95</v>
      </c>
      <c r="K14" s="30">
        <v>6</v>
      </c>
      <c r="L14" s="30">
        <v>0</v>
      </c>
      <c r="M14" s="30">
        <v>0</v>
      </c>
      <c r="N14" s="30">
        <f t="shared" si="0"/>
        <v>129</v>
      </c>
      <c r="O14" s="30">
        <f t="shared" si="1"/>
        <v>8</v>
      </c>
    </row>
    <row r="15" spans="1:15" s="1" customFormat="1" ht="21" x14ac:dyDescent="0.35">
      <c r="A15" s="49">
        <v>10</v>
      </c>
      <c r="B15" s="23">
        <v>93010057</v>
      </c>
      <c r="C15" s="242" t="s">
        <v>226</v>
      </c>
      <c r="D15" s="23" t="s">
        <v>50</v>
      </c>
      <c r="E15" s="243" t="s">
        <v>545</v>
      </c>
      <c r="F15" s="244" t="s">
        <v>543</v>
      </c>
      <c r="G15" s="30">
        <v>12</v>
      </c>
      <c r="H15" s="30">
        <v>55</v>
      </c>
      <c r="I15" s="30">
        <v>2</v>
      </c>
      <c r="J15" s="30">
        <v>152</v>
      </c>
      <c r="K15" s="30">
        <v>6</v>
      </c>
      <c r="L15" s="30">
        <v>0</v>
      </c>
      <c r="M15" s="30">
        <v>0</v>
      </c>
      <c r="N15" s="30">
        <f t="shared" si="0"/>
        <v>207</v>
      </c>
      <c r="O15" s="30">
        <f t="shared" si="1"/>
        <v>8</v>
      </c>
    </row>
    <row r="16" spans="1:15" s="1" customFormat="1" ht="21" x14ac:dyDescent="0.35">
      <c r="A16" s="49">
        <v>11</v>
      </c>
      <c r="B16" s="23">
        <v>93010058</v>
      </c>
      <c r="C16" s="242" t="s">
        <v>227</v>
      </c>
      <c r="D16" s="23" t="s">
        <v>50</v>
      </c>
      <c r="E16" s="243" t="s">
        <v>548</v>
      </c>
      <c r="F16" s="244" t="s">
        <v>547</v>
      </c>
      <c r="G16" s="30">
        <v>15</v>
      </c>
      <c r="H16" s="30">
        <v>76</v>
      </c>
      <c r="I16" s="30">
        <v>4</v>
      </c>
      <c r="J16" s="30">
        <v>214</v>
      </c>
      <c r="K16" s="30">
        <v>8</v>
      </c>
      <c r="L16" s="30">
        <v>0</v>
      </c>
      <c r="M16" s="30">
        <v>0</v>
      </c>
      <c r="N16" s="30">
        <f t="shared" si="0"/>
        <v>290</v>
      </c>
      <c r="O16" s="30">
        <f t="shared" si="1"/>
        <v>12</v>
      </c>
    </row>
    <row r="17" spans="1:15" s="1" customFormat="1" ht="21" x14ac:dyDescent="0.35">
      <c r="A17" s="49">
        <v>12</v>
      </c>
      <c r="B17" s="23">
        <v>93010059</v>
      </c>
      <c r="C17" s="242" t="s">
        <v>173</v>
      </c>
      <c r="D17" s="23" t="s">
        <v>50</v>
      </c>
      <c r="E17" s="243" t="s">
        <v>551</v>
      </c>
      <c r="F17" s="244" t="s">
        <v>132</v>
      </c>
      <c r="G17" s="30">
        <v>9</v>
      </c>
      <c r="H17" s="30">
        <v>24</v>
      </c>
      <c r="I17" s="30">
        <v>2</v>
      </c>
      <c r="J17" s="30">
        <v>80</v>
      </c>
      <c r="K17" s="30">
        <v>6</v>
      </c>
      <c r="L17" s="30">
        <v>0</v>
      </c>
      <c r="M17" s="30">
        <v>0</v>
      </c>
      <c r="N17" s="30">
        <f t="shared" si="0"/>
        <v>104</v>
      </c>
      <c r="O17" s="30">
        <f t="shared" si="1"/>
        <v>8</v>
      </c>
    </row>
    <row r="18" spans="1:15" s="1" customFormat="1" ht="21" x14ac:dyDescent="0.35">
      <c r="A18" s="49">
        <v>13</v>
      </c>
      <c r="B18" s="23">
        <v>93010060</v>
      </c>
      <c r="C18" s="242" t="s">
        <v>228</v>
      </c>
      <c r="D18" s="23" t="s">
        <v>50</v>
      </c>
      <c r="E18" s="243" t="s">
        <v>554</v>
      </c>
      <c r="F18" s="244" t="s">
        <v>553</v>
      </c>
      <c r="G18" s="30">
        <v>22</v>
      </c>
      <c r="H18" s="30">
        <v>69</v>
      </c>
      <c r="I18" s="30">
        <v>4</v>
      </c>
      <c r="J18" s="30">
        <v>246</v>
      </c>
      <c r="K18" s="30">
        <v>9</v>
      </c>
      <c r="L18" s="30">
        <v>0</v>
      </c>
      <c r="M18" s="30">
        <v>0</v>
      </c>
      <c r="N18" s="30">
        <f t="shared" si="0"/>
        <v>315</v>
      </c>
      <c r="O18" s="30">
        <f t="shared" si="1"/>
        <v>13</v>
      </c>
    </row>
    <row r="19" spans="1:15" s="1" customFormat="1" ht="21" x14ac:dyDescent="0.35">
      <c r="A19" s="49">
        <v>14</v>
      </c>
      <c r="B19" s="23">
        <v>93010061</v>
      </c>
      <c r="C19" s="242" t="s">
        <v>174</v>
      </c>
      <c r="D19" s="23" t="s">
        <v>50</v>
      </c>
      <c r="E19" s="243" t="s">
        <v>557</v>
      </c>
      <c r="F19" s="244" t="s">
        <v>556</v>
      </c>
      <c r="G19" s="30">
        <v>10</v>
      </c>
      <c r="H19" s="30">
        <v>21</v>
      </c>
      <c r="I19" s="30">
        <v>2</v>
      </c>
      <c r="J19" s="30">
        <v>84</v>
      </c>
      <c r="K19" s="30">
        <v>6</v>
      </c>
      <c r="L19" s="30">
        <v>0</v>
      </c>
      <c r="M19" s="30">
        <v>0</v>
      </c>
      <c r="N19" s="30">
        <f t="shared" si="0"/>
        <v>105</v>
      </c>
      <c r="O19" s="30">
        <f t="shared" si="1"/>
        <v>8</v>
      </c>
    </row>
    <row r="20" spans="1:15" s="1" customFormat="1" ht="21" x14ac:dyDescent="0.35">
      <c r="A20" s="49">
        <v>15</v>
      </c>
      <c r="B20" s="23">
        <v>93010062</v>
      </c>
      <c r="C20" s="242" t="s">
        <v>175</v>
      </c>
      <c r="D20" s="23" t="s">
        <v>50</v>
      </c>
      <c r="E20" s="243" t="s">
        <v>562</v>
      </c>
      <c r="F20" s="244" t="s">
        <v>559</v>
      </c>
      <c r="G20" s="30">
        <v>8</v>
      </c>
      <c r="H20" s="30">
        <v>22</v>
      </c>
      <c r="I20" s="30">
        <v>2</v>
      </c>
      <c r="J20" s="30">
        <v>60</v>
      </c>
      <c r="K20" s="30">
        <v>6</v>
      </c>
      <c r="L20" s="30">
        <v>0</v>
      </c>
      <c r="M20" s="30">
        <v>0</v>
      </c>
      <c r="N20" s="30">
        <f t="shared" si="0"/>
        <v>82</v>
      </c>
      <c r="O20" s="30">
        <f t="shared" si="1"/>
        <v>8</v>
      </c>
    </row>
    <row r="21" spans="1:15" s="1" customFormat="1" ht="21" x14ac:dyDescent="0.35">
      <c r="A21" s="49">
        <v>16</v>
      </c>
      <c r="B21" s="23">
        <v>93010063</v>
      </c>
      <c r="C21" s="242" t="s">
        <v>229</v>
      </c>
      <c r="D21" s="23" t="s">
        <v>50</v>
      </c>
      <c r="E21" s="243" t="s">
        <v>566</v>
      </c>
      <c r="F21" s="244" t="s">
        <v>564</v>
      </c>
      <c r="G21" s="30">
        <v>10</v>
      </c>
      <c r="H21" s="30">
        <v>36</v>
      </c>
      <c r="I21" s="30">
        <v>2</v>
      </c>
      <c r="J21" s="30">
        <v>103</v>
      </c>
      <c r="K21" s="30">
        <v>6</v>
      </c>
      <c r="L21" s="30">
        <v>0</v>
      </c>
      <c r="M21" s="30">
        <v>0</v>
      </c>
      <c r="N21" s="30">
        <f t="shared" si="0"/>
        <v>139</v>
      </c>
      <c r="O21" s="30">
        <f t="shared" si="1"/>
        <v>8</v>
      </c>
    </row>
    <row r="22" spans="1:15" s="1" customFormat="1" ht="21" x14ac:dyDescent="0.35">
      <c r="A22" s="49">
        <v>17</v>
      </c>
      <c r="B22" s="23">
        <v>93010064</v>
      </c>
      <c r="C22" s="242" t="s">
        <v>230</v>
      </c>
      <c r="D22" s="23" t="s">
        <v>51</v>
      </c>
      <c r="E22" s="243" t="s">
        <v>571</v>
      </c>
      <c r="F22" s="244" t="s">
        <v>568</v>
      </c>
      <c r="G22" s="30">
        <v>15</v>
      </c>
      <c r="H22" s="30">
        <v>67</v>
      </c>
      <c r="I22" s="30">
        <v>3</v>
      </c>
      <c r="J22" s="30">
        <v>179</v>
      </c>
      <c r="K22" s="30">
        <v>9</v>
      </c>
      <c r="L22" s="30">
        <v>0</v>
      </c>
      <c r="M22" s="30">
        <v>0</v>
      </c>
      <c r="N22" s="30">
        <f t="shared" si="0"/>
        <v>246</v>
      </c>
      <c r="O22" s="30">
        <f t="shared" si="1"/>
        <v>12</v>
      </c>
    </row>
    <row r="23" spans="1:15" s="1" customFormat="1" ht="21" x14ac:dyDescent="0.35">
      <c r="A23" s="49">
        <v>18</v>
      </c>
      <c r="B23" s="23">
        <v>93010065</v>
      </c>
      <c r="C23" s="242" t="s">
        <v>176</v>
      </c>
      <c r="D23" s="23" t="s">
        <v>51</v>
      </c>
      <c r="E23" s="243" t="s">
        <v>575</v>
      </c>
      <c r="F23" s="244" t="s">
        <v>573</v>
      </c>
      <c r="G23" s="30">
        <v>9</v>
      </c>
      <c r="H23" s="30">
        <v>14</v>
      </c>
      <c r="I23" s="30">
        <v>2</v>
      </c>
      <c r="J23" s="30">
        <v>54</v>
      </c>
      <c r="K23" s="30">
        <v>6</v>
      </c>
      <c r="L23" s="30">
        <v>0</v>
      </c>
      <c r="M23" s="30">
        <v>0</v>
      </c>
      <c r="N23" s="30">
        <f t="shared" si="0"/>
        <v>68</v>
      </c>
      <c r="O23" s="30">
        <f t="shared" si="1"/>
        <v>8</v>
      </c>
    </row>
    <row r="24" spans="1:15" s="1" customFormat="1" ht="21" x14ac:dyDescent="0.35">
      <c r="A24" s="49">
        <v>19</v>
      </c>
      <c r="B24" s="23">
        <v>93010068</v>
      </c>
      <c r="C24" s="242" t="s">
        <v>231</v>
      </c>
      <c r="D24" s="23" t="s">
        <v>51</v>
      </c>
      <c r="E24" s="243" t="s">
        <v>579</v>
      </c>
      <c r="F24" s="244" t="s">
        <v>577</v>
      </c>
      <c r="G24" s="30">
        <v>10</v>
      </c>
      <c r="H24" s="30">
        <v>55</v>
      </c>
      <c r="I24" s="30">
        <v>2</v>
      </c>
      <c r="J24" s="30">
        <v>136</v>
      </c>
      <c r="K24" s="30">
        <v>6</v>
      </c>
      <c r="L24" s="30">
        <v>0</v>
      </c>
      <c r="M24" s="30">
        <v>0</v>
      </c>
      <c r="N24" s="30">
        <f t="shared" si="0"/>
        <v>191</v>
      </c>
      <c r="O24" s="30">
        <f t="shared" si="1"/>
        <v>8</v>
      </c>
    </row>
    <row r="25" spans="1:15" s="1" customFormat="1" ht="21" x14ac:dyDescent="0.35">
      <c r="A25" s="49">
        <v>20</v>
      </c>
      <c r="B25" s="23">
        <v>93010069</v>
      </c>
      <c r="C25" s="242" t="s">
        <v>177</v>
      </c>
      <c r="D25" s="23" t="s">
        <v>51</v>
      </c>
      <c r="E25" s="243" t="s">
        <v>583</v>
      </c>
      <c r="F25" s="244" t="s">
        <v>581</v>
      </c>
      <c r="G25" s="30">
        <v>11</v>
      </c>
      <c r="H25" s="30">
        <v>24</v>
      </c>
      <c r="I25" s="30">
        <v>2</v>
      </c>
      <c r="J25" s="30">
        <v>91</v>
      </c>
      <c r="K25" s="30">
        <v>6</v>
      </c>
      <c r="L25" s="30">
        <v>0</v>
      </c>
      <c r="M25" s="30">
        <v>0</v>
      </c>
      <c r="N25" s="30">
        <f t="shared" si="0"/>
        <v>115</v>
      </c>
      <c r="O25" s="30">
        <f t="shared" si="1"/>
        <v>8</v>
      </c>
    </row>
    <row r="26" spans="1:15" s="1" customFormat="1" ht="21" x14ac:dyDescent="0.35">
      <c r="A26" s="49">
        <v>21</v>
      </c>
      <c r="B26" s="23">
        <v>93010070</v>
      </c>
      <c r="C26" s="242" t="s">
        <v>232</v>
      </c>
      <c r="D26" s="23" t="s">
        <v>51</v>
      </c>
      <c r="E26" s="243" t="s">
        <v>587</v>
      </c>
      <c r="F26" s="244" t="s">
        <v>585</v>
      </c>
      <c r="G26" s="30">
        <v>9</v>
      </c>
      <c r="H26" s="30">
        <v>26</v>
      </c>
      <c r="I26" s="30">
        <v>2</v>
      </c>
      <c r="J26" s="30">
        <v>100</v>
      </c>
      <c r="K26" s="30">
        <v>6</v>
      </c>
      <c r="L26" s="30">
        <v>0</v>
      </c>
      <c r="M26" s="30">
        <v>0</v>
      </c>
      <c r="N26" s="30">
        <f t="shared" si="0"/>
        <v>126</v>
      </c>
      <c r="O26" s="30">
        <f t="shared" si="1"/>
        <v>8</v>
      </c>
    </row>
    <row r="27" spans="1:15" s="1" customFormat="1" ht="21" x14ac:dyDescent="0.35">
      <c r="A27" s="49">
        <v>22</v>
      </c>
      <c r="B27" s="23">
        <v>93010071</v>
      </c>
      <c r="C27" s="242" t="s">
        <v>178</v>
      </c>
      <c r="D27" s="23" t="s">
        <v>51</v>
      </c>
      <c r="E27" s="243" t="s">
        <v>592</v>
      </c>
      <c r="F27" s="244" t="s">
        <v>590</v>
      </c>
      <c r="G27" s="30">
        <v>7</v>
      </c>
      <c r="H27" s="30">
        <v>15</v>
      </c>
      <c r="I27" s="30">
        <v>2</v>
      </c>
      <c r="J27" s="30">
        <v>60</v>
      </c>
      <c r="K27" s="30">
        <v>6</v>
      </c>
      <c r="L27" s="30">
        <v>0</v>
      </c>
      <c r="M27" s="30">
        <v>0</v>
      </c>
      <c r="N27" s="30">
        <f t="shared" si="0"/>
        <v>75</v>
      </c>
      <c r="O27" s="30">
        <f t="shared" si="1"/>
        <v>8</v>
      </c>
    </row>
    <row r="28" spans="1:15" s="1" customFormat="1" ht="21" x14ac:dyDescent="0.35">
      <c r="A28" s="49">
        <v>23</v>
      </c>
      <c r="B28" s="23">
        <v>93010072</v>
      </c>
      <c r="C28" s="242" t="s">
        <v>233</v>
      </c>
      <c r="D28" s="23" t="s">
        <v>51</v>
      </c>
      <c r="E28" s="243" t="s">
        <v>598</v>
      </c>
      <c r="F28" s="244" t="s">
        <v>594</v>
      </c>
      <c r="G28" s="30">
        <v>13</v>
      </c>
      <c r="H28" s="30">
        <v>59</v>
      </c>
      <c r="I28" s="30">
        <v>2</v>
      </c>
      <c r="J28" s="30">
        <v>183</v>
      </c>
      <c r="K28" s="30">
        <v>7</v>
      </c>
      <c r="L28" s="30">
        <v>0</v>
      </c>
      <c r="M28" s="30">
        <v>0</v>
      </c>
      <c r="N28" s="30">
        <f t="shared" si="0"/>
        <v>242</v>
      </c>
      <c r="O28" s="30">
        <f t="shared" si="1"/>
        <v>9</v>
      </c>
    </row>
    <row r="29" spans="1:15" s="1" customFormat="1" ht="21" x14ac:dyDescent="0.35">
      <c r="A29" s="49">
        <v>24</v>
      </c>
      <c r="B29" s="23">
        <v>93010073</v>
      </c>
      <c r="C29" s="242" t="s">
        <v>179</v>
      </c>
      <c r="D29" s="23" t="s">
        <v>51</v>
      </c>
      <c r="E29" s="243" t="s">
        <v>601</v>
      </c>
      <c r="F29" s="244" t="s">
        <v>132</v>
      </c>
      <c r="G29" s="30">
        <v>2</v>
      </c>
      <c r="H29" s="30">
        <v>12</v>
      </c>
      <c r="I29" s="30">
        <v>2</v>
      </c>
      <c r="J29" s="30">
        <v>24</v>
      </c>
      <c r="K29" s="30">
        <v>6</v>
      </c>
      <c r="L29" s="30">
        <v>0</v>
      </c>
      <c r="M29" s="30">
        <v>0</v>
      </c>
      <c r="N29" s="30">
        <f t="shared" si="0"/>
        <v>36</v>
      </c>
      <c r="O29" s="30">
        <f t="shared" si="1"/>
        <v>8</v>
      </c>
    </row>
    <row r="30" spans="1:15" s="1" customFormat="1" ht="21" x14ac:dyDescent="0.35">
      <c r="A30" s="49">
        <v>25</v>
      </c>
      <c r="B30" s="23">
        <v>93010074</v>
      </c>
      <c r="C30" s="242" t="s">
        <v>180</v>
      </c>
      <c r="D30" s="23" t="s">
        <v>51</v>
      </c>
      <c r="E30" s="243" t="s">
        <v>605</v>
      </c>
      <c r="F30" s="244" t="s">
        <v>603</v>
      </c>
      <c r="G30" s="30">
        <v>6</v>
      </c>
      <c r="H30" s="30">
        <v>4</v>
      </c>
      <c r="I30" s="30">
        <v>2</v>
      </c>
      <c r="J30" s="30">
        <v>26</v>
      </c>
      <c r="K30" s="30">
        <v>6</v>
      </c>
      <c r="L30" s="30">
        <v>0</v>
      </c>
      <c r="M30" s="30">
        <v>0</v>
      </c>
      <c r="N30" s="30">
        <f t="shared" si="0"/>
        <v>30</v>
      </c>
      <c r="O30" s="30">
        <f t="shared" si="1"/>
        <v>8</v>
      </c>
    </row>
    <row r="31" spans="1:15" s="1" customFormat="1" ht="21" x14ac:dyDescent="0.35">
      <c r="A31" s="49">
        <v>26</v>
      </c>
      <c r="B31" s="23">
        <v>93010075</v>
      </c>
      <c r="C31" s="242" t="s">
        <v>181</v>
      </c>
      <c r="D31" s="23" t="s">
        <v>51</v>
      </c>
      <c r="E31" s="243" t="s">
        <v>609</v>
      </c>
      <c r="F31" s="244" t="s">
        <v>607</v>
      </c>
      <c r="G31" s="30">
        <v>15</v>
      </c>
      <c r="H31" s="30">
        <v>0</v>
      </c>
      <c r="I31" s="30">
        <v>2</v>
      </c>
      <c r="J31" s="30">
        <v>102</v>
      </c>
      <c r="K31" s="30">
        <v>6</v>
      </c>
      <c r="L31" s="30">
        <v>15</v>
      </c>
      <c r="M31" s="30">
        <v>3</v>
      </c>
      <c r="N31" s="30">
        <f t="shared" si="0"/>
        <v>117</v>
      </c>
      <c r="O31" s="30">
        <f t="shared" si="1"/>
        <v>11</v>
      </c>
    </row>
    <row r="32" spans="1:15" s="1" customFormat="1" ht="21" x14ac:dyDescent="0.35">
      <c r="A32" s="49">
        <v>27</v>
      </c>
      <c r="B32" s="23">
        <v>93010076</v>
      </c>
      <c r="C32" s="242" t="s">
        <v>182</v>
      </c>
      <c r="D32" s="23" t="s">
        <v>51</v>
      </c>
      <c r="E32" s="243" t="s">
        <v>946</v>
      </c>
      <c r="F32" s="244" t="s">
        <v>611</v>
      </c>
      <c r="G32" s="30">
        <v>9</v>
      </c>
      <c r="H32" s="30">
        <v>22</v>
      </c>
      <c r="I32" s="30">
        <v>2</v>
      </c>
      <c r="J32" s="30">
        <v>41</v>
      </c>
      <c r="K32" s="30">
        <v>6</v>
      </c>
      <c r="L32" s="30">
        <v>0</v>
      </c>
      <c r="M32" s="30">
        <v>0</v>
      </c>
      <c r="N32" s="30">
        <f t="shared" si="0"/>
        <v>63</v>
      </c>
      <c r="O32" s="30">
        <f t="shared" si="1"/>
        <v>8</v>
      </c>
    </row>
    <row r="33" spans="1:15" s="1" customFormat="1" ht="21" x14ac:dyDescent="0.35">
      <c r="A33" s="49">
        <v>28</v>
      </c>
      <c r="B33" s="23">
        <v>93010077</v>
      </c>
      <c r="C33" s="242" t="s">
        <v>183</v>
      </c>
      <c r="D33" s="23" t="s">
        <v>51</v>
      </c>
      <c r="E33" s="243" t="s">
        <v>616</v>
      </c>
      <c r="F33" s="244" t="s">
        <v>614</v>
      </c>
      <c r="G33" s="30">
        <v>5</v>
      </c>
      <c r="H33" s="30">
        <v>14</v>
      </c>
      <c r="I33" s="30">
        <v>2</v>
      </c>
      <c r="J33" s="30">
        <v>41</v>
      </c>
      <c r="K33" s="30">
        <v>6</v>
      </c>
      <c r="L33" s="30">
        <v>0</v>
      </c>
      <c r="M33" s="30">
        <v>0</v>
      </c>
      <c r="N33" s="30">
        <f t="shared" si="0"/>
        <v>55</v>
      </c>
      <c r="O33" s="30">
        <f t="shared" si="1"/>
        <v>8</v>
      </c>
    </row>
    <row r="34" spans="1:15" s="1" customFormat="1" ht="21" x14ac:dyDescent="0.35">
      <c r="A34" s="49">
        <v>29</v>
      </c>
      <c r="B34" s="23">
        <v>93010078</v>
      </c>
      <c r="C34" s="242" t="s">
        <v>184</v>
      </c>
      <c r="D34" s="23" t="s">
        <v>51</v>
      </c>
      <c r="E34" s="243" t="s">
        <v>620</v>
      </c>
      <c r="F34" s="244" t="s">
        <v>618</v>
      </c>
      <c r="G34" s="30">
        <v>13</v>
      </c>
      <c r="H34" s="30">
        <v>9</v>
      </c>
      <c r="I34" s="30">
        <v>2</v>
      </c>
      <c r="J34" s="30">
        <v>49</v>
      </c>
      <c r="K34" s="30">
        <v>6</v>
      </c>
      <c r="L34" s="30">
        <v>0</v>
      </c>
      <c r="M34" s="30">
        <v>0</v>
      </c>
      <c r="N34" s="30">
        <f t="shared" si="0"/>
        <v>58</v>
      </c>
      <c r="O34" s="30">
        <f t="shared" si="1"/>
        <v>8</v>
      </c>
    </row>
    <row r="35" spans="1:15" s="1" customFormat="1" ht="21" x14ac:dyDescent="0.35">
      <c r="A35" s="49">
        <v>30</v>
      </c>
      <c r="B35" s="23">
        <v>93010079</v>
      </c>
      <c r="C35" s="242" t="s">
        <v>234</v>
      </c>
      <c r="D35" s="23" t="s">
        <v>51</v>
      </c>
      <c r="E35" s="243" t="s">
        <v>624</v>
      </c>
      <c r="F35" s="244" t="s">
        <v>622</v>
      </c>
      <c r="G35" s="30">
        <v>16</v>
      </c>
      <c r="H35" s="30">
        <v>33</v>
      </c>
      <c r="I35" s="30">
        <v>2</v>
      </c>
      <c r="J35" s="30">
        <v>141</v>
      </c>
      <c r="K35" s="30">
        <v>6</v>
      </c>
      <c r="L35" s="30">
        <v>36</v>
      </c>
      <c r="M35" s="30">
        <v>3</v>
      </c>
      <c r="N35" s="30">
        <f t="shared" si="0"/>
        <v>210</v>
      </c>
      <c r="O35" s="30">
        <f t="shared" si="1"/>
        <v>11</v>
      </c>
    </row>
    <row r="36" spans="1:15" s="1" customFormat="1" ht="21" x14ac:dyDescent="0.35">
      <c r="A36" s="49">
        <v>31</v>
      </c>
      <c r="B36" s="23">
        <v>93010080</v>
      </c>
      <c r="C36" s="242" t="s">
        <v>235</v>
      </c>
      <c r="D36" s="23" t="s">
        <v>51</v>
      </c>
      <c r="E36" s="243" t="s">
        <v>628</v>
      </c>
      <c r="F36" s="244" t="s">
        <v>626</v>
      </c>
      <c r="G36" s="30">
        <v>11</v>
      </c>
      <c r="H36" s="30">
        <v>52</v>
      </c>
      <c r="I36" s="30">
        <v>2</v>
      </c>
      <c r="J36" s="30">
        <v>168</v>
      </c>
      <c r="K36" s="30">
        <v>7</v>
      </c>
      <c r="L36" s="30">
        <v>0</v>
      </c>
      <c r="M36" s="30">
        <v>0</v>
      </c>
      <c r="N36" s="30">
        <f t="shared" si="0"/>
        <v>220</v>
      </c>
      <c r="O36" s="30">
        <f t="shared" si="1"/>
        <v>9</v>
      </c>
    </row>
    <row r="37" spans="1:15" s="1" customFormat="1" ht="21" x14ac:dyDescent="0.35">
      <c r="A37" s="49">
        <v>32</v>
      </c>
      <c r="B37" s="23">
        <v>93010081</v>
      </c>
      <c r="C37" s="242" t="s">
        <v>236</v>
      </c>
      <c r="D37" s="23" t="s">
        <v>51</v>
      </c>
      <c r="E37" s="243" t="s">
        <v>632</v>
      </c>
      <c r="F37" s="244" t="s">
        <v>630</v>
      </c>
      <c r="G37" s="30">
        <v>20</v>
      </c>
      <c r="H37" s="30">
        <v>81</v>
      </c>
      <c r="I37" s="30">
        <v>4</v>
      </c>
      <c r="J37" s="30">
        <v>200</v>
      </c>
      <c r="K37" s="30">
        <v>9</v>
      </c>
      <c r="L37" s="30">
        <v>80</v>
      </c>
      <c r="M37" s="30">
        <v>3</v>
      </c>
      <c r="N37" s="30">
        <f t="shared" si="0"/>
        <v>361</v>
      </c>
      <c r="O37" s="30">
        <f t="shared" si="1"/>
        <v>16</v>
      </c>
    </row>
    <row r="38" spans="1:15" s="1" customFormat="1" ht="21" x14ac:dyDescent="0.35">
      <c r="A38" s="49">
        <v>33</v>
      </c>
      <c r="B38" s="23">
        <v>93010082</v>
      </c>
      <c r="C38" s="242" t="s">
        <v>237</v>
      </c>
      <c r="D38" s="23" t="s">
        <v>51</v>
      </c>
      <c r="E38" s="243" t="s">
        <v>635</v>
      </c>
      <c r="F38" s="244" t="s">
        <v>634</v>
      </c>
      <c r="G38" s="30">
        <v>14</v>
      </c>
      <c r="H38" s="30">
        <v>29</v>
      </c>
      <c r="I38" s="30">
        <v>2</v>
      </c>
      <c r="J38" s="30">
        <v>91</v>
      </c>
      <c r="K38" s="30">
        <v>6</v>
      </c>
      <c r="L38" s="30">
        <v>24</v>
      </c>
      <c r="M38" s="30">
        <v>2</v>
      </c>
      <c r="N38" s="30">
        <f t="shared" si="0"/>
        <v>144</v>
      </c>
      <c r="O38" s="30">
        <f t="shared" si="1"/>
        <v>10</v>
      </c>
    </row>
    <row r="39" spans="1:15" s="1" customFormat="1" ht="21" x14ac:dyDescent="0.35">
      <c r="A39" s="49">
        <v>34</v>
      </c>
      <c r="B39" s="23">
        <v>93010083</v>
      </c>
      <c r="C39" s="242" t="s">
        <v>185</v>
      </c>
      <c r="D39" s="23" t="s">
        <v>51</v>
      </c>
      <c r="E39" s="243" t="s">
        <v>639</v>
      </c>
      <c r="F39" s="244" t="s">
        <v>637</v>
      </c>
      <c r="G39" s="30">
        <v>8</v>
      </c>
      <c r="H39" s="30">
        <v>24</v>
      </c>
      <c r="I39" s="30">
        <v>2</v>
      </c>
      <c r="J39" s="30">
        <v>72</v>
      </c>
      <c r="K39" s="30">
        <v>6</v>
      </c>
      <c r="L39" s="30">
        <v>0</v>
      </c>
      <c r="M39" s="30">
        <v>0</v>
      </c>
      <c r="N39" s="30">
        <f t="shared" si="0"/>
        <v>96</v>
      </c>
      <c r="O39" s="30">
        <f t="shared" si="1"/>
        <v>8</v>
      </c>
    </row>
    <row r="40" spans="1:15" s="1" customFormat="1" ht="21" x14ac:dyDescent="0.35">
      <c r="A40" s="49">
        <v>35</v>
      </c>
      <c r="B40" s="23">
        <v>93010085</v>
      </c>
      <c r="C40" s="242" t="s">
        <v>186</v>
      </c>
      <c r="D40" s="23" t="s">
        <v>51</v>
      </c>
      <c r="E40" s="243" t="s">
        <v>644</v>
      </c>
      <c r="F40" s="244" t="s">
        <v>641</v>
      </c>
      <c r="G40" s="30">
        <v>8</v>
      </c>
      <c r="H40" s="30">
        <v>22</v>
      </c>
      <c r="I40" s="30">
        <v>2</v>
      </c>
      <c r="J40" s="30">
        <v>78</v>
      </c>
      <c r="K40" s="30">
        <v>6</v>
      </c>
      <c r="L40" s="30">
        <v>0</v>
      </c>
      <c r="M40" s="30">
        <v>0</v>
      </c>
      <c r="N40" s="30">
        <f t="shared" si="0"/>
        <v>100</v>
      </c>
      <c r="O40" s="30">
        <f t="shared" si="1"/>
        <v>8</v>
      </c>
    </row>
    <row r="41" spans="1:15" s="1" customFormat="1" ht="21" x14ac:dyDescent="0.35">
      <c r="A41" s="49">
        <v>36</v>
      </c>
      <c r="B41" s="23">
        <v>93010086</v>
      </c>
      <c r="C41" s="242" t="s">
        <v>238</v>
      </c>
      <c r="D41" s="23" t="s">
        <v>51</v>
      </c>
      <c r="E41" s="243" t="s">
        <v>947</v>
      </c>
      <c r="F41" s="244" t="s">
        <v>646</v>
      </c>
      <c r="G41" s="30">
        <v>16</v>
      </c>
      <c r="H41" s="30">
        <v>13</v>
      </c>
      <c r="I41" s="30">
        <v>2</v>
      </c>
      <c r="J41" s="30">
        <v>90</v>
      </c>
      <c r="K41" s="30">
        <v>6</v>
      </c>
      <c r="L41" s="30">
        <v>46</v>
      </c>
      <c r="M41" s="30">
        <v>3</v>
      </c>
      <c r="N41" s="30">
        <f t="shared" si="0"/>
        <v>149</v>
      </c>
      <c r="O41" s="30">
        <f t="shared" si="1"/>
        <v>11</v>
      </c>
    </row>
    <row r="42" spans="1:15" s="1" customFormat="1" ht="21" x14ac:dyDescent="0.35">
      <c r="A42" s="49">
        <v>37</v>
      </c>
      <c r="B42" s="23">
        <v>93010087</v>
      </c>
      <c r="C42" s="242" t="s">
        <v>187</v>
      </c>
      <c r="D42" s="23" t="s">
        <v>51</v>
      </c>
      <c r="E42" s="243" t="s">
        <v>649</v>
      </c>
      <c r="F42" s="244" t="s">
        <v>1032</v>
      </c>
      <c r="G42" s="30">
        <v>8</v>
      </c>
      <c r="H42" s="30">
        <v>8</v>
      </c>
      <c r="I42" s="30">
        <v>2</v>
      </c>
      <c r="J42" s="30">
        <v>73</v>
      </c>
      <c r="K42" s="30">
        <v>6</v>
      </c>
      <c r="L42" s="30">
        <v>0</v>
      </c>
      <c r="M42" s="30">
        <v>0</v>
      </c>
      <c r="N42" s="30">
        <f t="shared" si="0"/>
        <v>81</v>
      </c>
      <c r="O42" s="30">
        <f t="shared" si="1"/>
        <v>8</v>
      </c>
    </row>
    <row r="43" spans="1:15" s="1" customFormat="1" ht="21" x14ac:dyDescent="0.35">
      <c r="A43" s="49">
        <v>38</v>
      </c>
      <c r="B43" s="23">
        <v>93010088</v>
      </c>
      <c r="C43" s="242" t="s">
        <v>188</v>
      </c>
      <c r="D43" s="23" t="s">
        <v>51</v>
      </c>
      <c r="E43" s="243" t="s">
        <v>653</v>
      </c>
      <c r="F43" s="244" t="s">
        <v>1033</v>
      </c>
      <c r="G43" s="30">
        <v>7</v>
      </c>
      <c r="H43" s="30">
        <v>0</v>
      </c>
      <c r="I43" s="30">
        <v>0</v>
      </c>
      <c r="J43" s="30">
        <v>51</v>
      </c>
      <c r="K43" s="30">
        <v>6</v>
      </c>
      <c r="L43" s="30">
        <v>0</v>
      </c>
      <c r="M43" s="30">
        <v>0</v>
      </c>
      <c r="N43" s="30">
        <f t="shared" si="0"/>
        <v>51</v>
      </c>
      <c r="O43" s="30">
        <f t="shared" si="1"/>
        <v>6</v>
      </c>
    </row>
    <row r="44" spans="1:15" s="1" customFormat="1" ht="21" x14ac:dyDescent="0.35">
      <c r="A44" s="49">
        <v>39</v>
      </c>
      <c r="B44" s="23">
        <v>93010089</v>
      </c>
      <c r="C44" s="242" t="s">
        <v>189</v>
      </c>
      <c r="D44" s="23" t="s">
        <v>51</v>
      </c>
      <c r="E44" s="243" t="s">
        <v>657</v>
      </c>
      <c r="F44" s="244" t="s">
        <v>655</v>
      </c>
      <c r="G44" s="30">
        <v>10</v>
      </c>
      <c r="H44" s="30">
        <v>0</v>
      </c>
      <c r="I44" s="30">
        <v>0</v>
      </c>
      <c r="J44" s="30">
        <v>86</v>
      </c>
      <c r="K44" s="30">
        <v>6</v>
      </c>
      <c r="L44" s="30">
        <v>0</v>
      </c>
      <c r="M44" s="30">
        <v>0</v>
      </c>
      <c r="N44" s="30">
        <f t="shared" si="0"/>
        <v>86</v>
      </c>
      <c r="O44" s="30">
        <f t="shared" si="1"/>
        <v>6</v>
      </c>
    </row>
    <row r="45" spans="1:15" s="1" customFormat="1" ht="21" x14ac:dyDescent="0.35">
      <c r="A45" s="49">
        <v>40</v>
      </c>
      <c r="B45" s="23">
        <v>93010091</v>
      </c>
      <c r="C45" s="242" t="s">
        <v>190</v>
      </c>
      <c r="D45" s="23" t="s">
        <v>51</v>
      </c>
      <c r="E45" s="243" t="s">
        <v>943</v>
      </c>
      <c r="F45" s="244" t="s">
        <v>1034</v>
      </c>
      <c r="G45" s="30">
        <v>7</v>
      </c>
      <c r="H45" s="30">
        <v>10</v>
      </c>
      <c r="I45" s="30">
        <v>2</v>
      </c>
      <c r="J45" s="30">
        <v>26</v>
      </c>
      <c r="K45" s="30">
        <v>6</v>
      </c>
      <c r="L45" s="30">
        <v>0</v>
      </c>
      <c r="M45" s="30">
        <v>0</v>
      </c>
      <c r="N45" s="30">
        <f t="shared" si="0"/>
        <v>36</v>
      </c>
      <c r="O45" s="30">
        <f t="shared" si="1"/>
        <v>8</v>
      </c>
    </row>
    <row r="46" spans="1:15" s="1" customFormat="1" ht="21" x14ac:dyDescent="0.35">
      <c r="A46" s="49">
        <v>41</v>
      </c>
      <c r="B46" s="23">
        <v>93010092</v>
      </c>
      <c r="C46" s="242" t="s">
        <v>191</v>
      </c>
      <c r="D46" s="23" t="s">
        <v>51</v>
      </c>
      <c r="E46" s="243" t="s">
        <v>663</v>
      </c>
      <c r="F46" s="244" t="s">
        <v>661</v>
      </c>
      <c r="G46" s="30">
        <v>5</v>
      </c>
      <c r="H46" s="30">
        <v>5</v>
      </c>
      <c r="I46" s="30">
        <v>2</v>
      </c>
      <c r="J46" s="30">
        <v>41</v>
      </c>
      <c r="K46" s="30">
        <v>6</v>
      </c>
      <c r="L46" s="30">
        <v>0</v>
      </c>
      <c r="M46" s="30">
        <v>0</v>
      </c>
      <c r="N46" s="30">
        <f t="shared" si="0"/>
        <v>46</v>
      </c>
      <c r="O46" s="30">
        <f t="shared" si="1"/>
        <v>8</v>
      </c>
    </row>
    <row r="47" spans="1:15" s="1" customFormat="1" ht="21" x14ac:dyDescent="0.35">
      <c r="A47" s="49">
        <v>42</v>
      </c>
      <c r="B47" s="23">
        <v>93010093</v>
      </c>
      <c r="C47" s="242" t="s">
        <v>192</v>
      </c>
      <c r="D47" s="23" t="s">
        <v>51</v>
      </c>
      <c r="E47" s="243" t="s">
        <v>666</v>
      </c>
      <c r="F47" s="244" t="s">
        <v>1035</v>
      </c>
      <c r="G47" s="30">
        <v>4</v>
      </c>
      <c r="H47" s="30">
        <v>0</v>
      </c>
      <c r="I47" s="30">
        <v>0</v>
      </c>
      <c r="J47" s="30">
        <v>37</v>
      </c>
      <c r="K47" s="30">
        <v>6</v>
      </c>
      <c r="L47" s="30">
        <v>0</v>
      </c>
      <c r="M47" s="30">
        <v>0</v>
      </c>
      <c r="N47" s="30">
        <f t="shared" si="0"/>
        <v>37</v>
      </c>
      <c r="O47" s="30">
        <f t="shared" si="1"/>
        <v>6</v>
      </c>
    </row>
    <row r="48" spans="1:15" s="1" customFormat="1" ht="21" x14ac:dyDescent="0.35">
      <c r="A48" s="49">
        <v>43</v>
      </c>
      <c r="B48" s="23">
        <v>93010094</v>
      </c>
      <c r="C48" s="242" t="s">
        <v>193</v>
      </c>
      <c r="D48" s="23" t="s">
        <v>52</v>
      </c>
      <c r="E48" s="243" t="s">
        <v>671</v>
      </c>
      <c r="F48" s="244" t="s">
        <v>668</v>
      </c>
      <c r="G48" s="30">
        <v>9</v>
      </c>
      <c r="H48" s="30">
        <v>36</v>
      </c>
      <c r="I48" s="30">
        <v>2</v>
      </c>
      <c r="J48" s="30">
        <v>77</v>
      </c>
      <c r="K48" s="30">
        <v>6</v>
      </c>
      <c r="L48" s="30">
        <v>0</v>
      </c>
      <c r="M48" s="30">
        <v>0</v>
      </c>
      <c r="N48" s="30">
        <f t="shared" si="0"/>
        <v>113</v>
      </c>
      <c r="O48" s="30">
        <f t="shared" si="1"/>
        <v>8</v>
      </c>
    </row>
    <row r="49" spans="1:15" s="1" customFormat="1" ht="21" x14ac:dyDescent="0.35">
      <c r="A49" s="49">
        <v>44</v>
      </c>
      <c r="B49" s="23">
        <v>93010095</v>
      </c>
      <c r="C49" s="242" t="s">
        <v>239</v>
      </c>
      <c r="D49" s="23" t="s">
        <v>52</v>
      </c>
      <c r="E49" s="243" t="s">
        <v>675</v>
      </c>
      <c r="F49" s="244" t="s">
        <v>673</v>
      </c>
      <c r="G49" s="30">
        <v>9</v>
      </c>
      <c r="H49" s="30">
        <v>55</v>
      </c>
      <c r="I49" s="30">
        <v>2</v>
      </c>
      <c r="J49" s="30">
        <v>139</v>
      </c>
      <c r="K49" s="30">
        <v>6</v>
      </c>
      <c r="L49" s="30">
        <v>0</v>
      </c>
      <c r="M49" s="30">
        <v>0</v>
      </c>
      <c r="N49" s="30">
        <f t="shared" si="0"/>
        <v>194</v>
      </c>
      <c r="O49" s="30">
        <f t="shared" si="1"/>
        <v>8</v>
      </c>
    </row>
    <row r="50" spans="1:15" s="1" customFormat="1" ht="21" x14ac:dyDescent="0.35">
      <c r="A50" s="49">
        <v>45</v>
      </c>
      <c r="B50" s="23">
        <v>93010096</v>
      </c>
      <c r="C50" s="242" t="s">
        <v>240</v>
      </c>
      <c r="D50" s="23" t="s">
        <v>52</v>
      </c>
      <c r="E50" s="243" t="s">
        <v>679</v>
      </c>
      <c r="F50" s="244" t="s">
        <v>677</v>
      </c>
      <c r="G50" s="30">
        <v>15</v>
      </c>
      <c r="H50" s="30">
        <v>60</v>
      </c>
      <c r="I50" s="30">
        <v>60</v>
      </c>
      <c r="J50" s="30">
        <v>133</v>
      </c>
      <c r="K50" s="30">
        <v>133</v>
      </c>
      <c r="L50" s="30">
        <v>0</v>
      </c>
      <c r="M50" s="30">
        <v>0</v>
      </c>
      <c r="N50" s="30">
        <f t="shared" si="0"/>
        <v>193</v>
      </c>
      <c r="O50" s="30">
        <f t="shared" si="1"/>
        <v>193</v>
      </c>
    </row>
    <row r="51" spans="1:15" s="1" customFormat="1" ht="21" x14ac:dyDescent="0.35">
      <c r="A51" s="49">
        <v>46</v>
      </c>
      <c r="B51" s="23">
        <v>93010097</v>
      </c>
      <c r="C51" s="242" t="s">
        <v>194</v>
      </c>
      <c r="D51" s="23" t="s">
        <v>52</v>
      </c>
      <c r="E51" s="243" t="s">
        <v>682</v>
      </c>
      <c r="F51" s="244" t="s">
        <v>132</v>
      </c>
      <c r="G51" s="30">
        <v>4</v>
      </c>
      <c r="H51" s="30">
        <v>8</v>
      </c>
      <c r="I51" s="30">
        <v>2</v>
      </c>
      <c r="J51" s="30">
        <v>33</v>
      </c>
      <c r="K51" s="30">
        <v>5</v>
      </c>
      <c r="L51" s="30">
        <v>0</v>
      </c>
      <c r="M51" s="30">
        <v>0</v>
      </c>
      <c r="N51" s="30">
        <f t="shared" si="0"/>
        <v>41</v>
      </c>
      <c r="O51" s="30">
        <f t="shared" si="1"/>
        <v>7</v>
      </c>
    </row>
    <row r="52" spans="1:15" s="1" customFormat="1" ht="21" x14ac:dyDescent="0.35">
      <c r="A52" s="49">
        <v>47</v>
      </c>
      <c r="B52" s="23">
        <v>93010098</v>
      </c>
      <c r="C52" s="242" t="s">
        <v>241</v>
      </c>
      <c r="D52" s="23" t="s">
        <v>52</v>
      </c>
      <c r="E52" s="243" t="s">
        <v>686</v>
      </c>
      <c r="F52" s="244" t="s">
        <v>684</v>
      </c>
      <c r="G52" s="30">
        <v>18</v>
      </c>
      <c r="H52" s="30">
        <v>48</v>
      </c>
      <c r="I52" s="30">
        <v>3</v>
      </c>
      <c r="J52" s="30">
        <v>229</v>
      </c>
      <c r="K52" s="30">
        <v>12</v>
      </c>
      <c r="L52" s="30">
        <v>0</v>
      </c>
      <c r="M52" s="30">
        <v>0</v>
      </c>
      <c r="N52" s="30">
        <f t="shared" si="0"/>
        <v>277</v>
      </c>
      <c r="O52" s="30">
        <f t="shared" si="1"/>
        <v>15</v>
      </c>
    </row>
    <row r="53" spans="1:15" s="1" customFormat="1" ht="21" x14ac:dyDescent="0.35">
      <c r="A53" s="49">
        <v>48</v>
      </c>
      <c r="B53" s="23">
        <v>93010099</v>
      </c>
      <c r="C53" s="242" t="s">
        <v>242</v>
      </c>
      <c r="D53" s="23" t="s">
        <v>52</v>
      </c>
      <c r="E53" s="243" t="s">
        <v>690</v>
      </c>
      <c r="F53" s="244" t="s">
        <v>688</v>
      </c>
      <c r="G53" s="30">
        <v>11</v>
      </c>
      <c r="H53" s="30">
        <v>50</v>
      </c>
      <c r="I53" s="30">
        <v>2</v>
      </c>
      <c r="J53" s="30">
        <v>111</v>
      </c>
      <c r="K53" s="30">
        <v>6</v>
      </c>
      <c r="L53" s="30">
        <v>0</v>
      </c>
      <c r="M53" s="30">
        <v>0</v>
      </c>
      <c r="N53" s="30">
        <f t="shared" si="0"/>
        <v>161</v>
      </c>
      <c r="O53" s="30">
        <f t="shared" si="1"/>
        <v>8</v>
      </c>
    </row>
    <row r="54" spans="1:15" s="1" customFormat="1" ht="21" x14ac:dyDescent="0.35">
      <c r="A54" s="49">
        <v>49</v>
      </c>
      <c r="B54" s="23">
        <v>93010100</v>
      </c>
      <c r="C54" s="242" t="s">
        <v>195</v>
      </c>
      <c r="D54" s="23" t="s">
        <v>52</v>
      </c>
      <c r="E54" s="243" t="s">
        <v>694</v>
      </c>
      <c r="F54" s="244" t="s">
        <v>692</v>
      </c>
      <c r="G54" s="30">
        <v>16</v>
      </c>
      <c r="H54" s="30">
        <v>28</v>
      </c>
      <c r="I54" s="30">
        <v>2</v>
      </c>
      <c r="J54" s="30">
        <v>77</v>
      </c>
      <c r="K54" s="30">
        <v>6</v>
      </c>
      <c r="L54" s="30">
        <v>13</v>
      </c>
      <c r="M54" s="30">
        <v>3</v>
      </c>
      <c r="N54" s="30">
        <f t="shared" si="0"/>
        <v>118</v>
      </c>
      <c r="O54" s="30">
        <f t="shared" si="1"/>
        <v>11</v>
      </c>
    </row>
    <row r="55" spans="1:15" s="1" customFormat="1" ht="21" x14ac:dyDescent="0.35">
      <c r="A55" s="49">
        <v>50</v>
      </c>
      <c r="B55" s="23">
        <v>93010101</v>
      </c>
      <c r="C55" s="242" t="s">
        <v>243</v>
      </c>
      <c r="D55" s="23" t="s">
        <v>52</v>
      </c>
      <c r="E55" s="245"/>
      <c r="F55" s="244" t="s">
        <v>695</v>
      </c>
      <c r="G55" s="30">
        <v>15</v>
      </c>
      <c r="H55" s="30">
        <v>68</v>
      </c>
      <c r="I55" s="30">
        <v>3</v>
      </c>
      <c r="J55" s="30">
        <v>139</v>
      </c>
      <c r="K55" s="30">
        <v>6</v>
      </c>
      <c r="L55" s="30">
        <v>0</v>
      </c>
      <c r="M55" s="30">
        <v>0</v>
      </c>
      <c r="N55" s="30">
        <f t="shared" si="0"/>
        <v>207</v>
      </c>
      <c r="O55" s="30">
        <f t="shared" si="1"/>
        <v>9</v>
      </c>
    </row>
    <row r="56" spans="1:15" s="1" customFormat="1" ht="21" x14ac:dyDescent="0.35">
      <c r="A56" s="49">
        <v>51</v>
      </c>
      <c r="B56" s="23">
        <v>93010102</v>
      </c>
      <c r="C56" s="242" t="s">
        <v>244</v>
      </c>
      <c r="D56" s="23" t="s">
        <v>52</v>
      </c>
      <c r="E56" s="243" t="s">
        <v>700</v>
      </c>
      <c r="F56" s="244" t="s">
        <v>698</v>
      </c>
      <c r="G56" s="30">
        <v>18</v>
      </c>
      <c r="H56" s="30">
        <v>57</v>
      </c>
      <c r="I56" s="30">
        <v>3</v>
      </c>
      <c r="J56" s="30">
        <v>177</v>
      </c>
      <c r="K56" s="30">
        <v>9</v>
      </c>
      <c r="L56" s="30">
        <v>0</v>
      </c>
      <c r="M56" s="30">
        <v>0</v>
      </c>
      <c r="N56" s="30">
        <f t="shared" si="0"/>
        <v>234</v>
      </c>
      <c r="O56" s="30">
        <f t="shared" si="1"/>
        <v>12</v>
      </c>
    </row>
    <row r="57" spans="1:15" s="1" customFormat="1" ht="21" x14ac:dyDescent="0.35">
      <c r="A57" s="49">
        <v>52</v>
      </c>
      <c r="B57" s="23">
        <v>93010103</v>
      </c>
      <c r="C57" s="242" t="s">
        <v>245</v>
      </c>
      <c r="D57" s="23" t="s">
        <v>52</v>
      </c>
      <c r="E57" s="243" t="s">
        <v>704</v>
      </c>
      <c r="F57" s="244" t="s">
        <v>702</v>
      </c>
      <c r="G57" s="30">
        <v>10</v>
      </c>
      <c r="H57" s="30">
        <v>28</v>
      </c>
      <c r="I57" s="30">
        <v>2</v>
      </c>
      <c r="J57" s="30">
        <v>97</v>
      </c>
      <c r="K57" s="30">
        <v>6</v>
      </c>
      <c r="L57" s="30">
        <v>0</v>
      </c>
      <c r="M57" s="30">
        <v>0</v>
      </c>
      <c r="N57" s="30">
        <f t="shared" si="0"/>
        <v>125</v>
      </c>
      <c r="O57" s="30">
        <f t="shared" si="1"/>
        <v>8</v>
      </c>
    </row>
    <row r="58" spans="1:15" s="1" customFormat="1" ht="21" x14ac:dyDescent="0.35">
      <c r="A58" s="49">
        <v>53</v>
      </c>
      <c r="B58" s="23">
        <v>93010104</v>
      </c>
      <c r="C58" s="242" t="s">
        <v>287</v>
      </c>
      <c r="D58" s="23" t="s">
        <v>52</v>
      </c>
      <c r="E58" s="243" t="s">
        <v>708</v>
      </c>
      <c r="F58" s="244" t="s">
        <v>706</v>
      </c>
      <c r="G58" s="30">
        <v>37</v>
      </c>
      <c r="H58" s="30">
        <v>70</v>
      </c>
      <c r="I58" s="30">
        <v>4</v>
      </c>
      <c r="J58" s="30">
        <v>618</v>
      </c>
      <c r="K58" s="30">
        <v>20</v>
      </c>
      <c r="L58" s="30">
        <v>0</v>
      </c>
      <c r="M58" s="30">
        <v>0</v>
      </c>
      <c r="N58" s="30">
        <f t="shared" si="0"/>
        <v>688</v>
      </c>
      <c r="O58" s="30">
        <f t="shared" si="1"/>
        <v>24</v>
      </c>
    </row>
    <row r="59" spans="1:15" s="1" customFormat="1" ht="21" x14ac:dyDescent="0.35">
      <c r="A59" s="49">
        <v>54</v>
      </c>
      <c r="B59" s="23">
        <v>93010105</v>
      </c>
      <c r="C59" s="242" t="s">
        <v>196</v>
      </c>
      <c r="D59" s="23" t="s">
        <v>52</v>
      </c>
      <c r="E59" s="243" t="s">
        <v>712</v>
      </c>
      <c r="F59" s="244" t="s">
        <v>710</v>
      </c>
      <c r="G59" s="30">
        <v>5</v>
      </c>
      <c r="H59" s="30">
        <v>12</v>
      </c>
      <c r="I59" s="30">
        <v>2</v>
      </c>
      <c r="J59" s="30">
        <v>36</v>
      </c>
      <c r="K59" s="30">
        <v>6</v>
      </c>
      <c r="L59" s="30">
        <v>0</v>
      </c>
      <c r="M59" s="30">
        <v>0</v>
      </c>
      <c r="N59" s="30">
        <f t="shared" si="0"/>
        <v>48</v>
      </c>
      <c r="O59" s="30">
        <f t="shared" si="1"/>
        <v>8</v>
      </c>
    </row>
    <row r="60" spans="1:15" s="1" customFormat="1" ht="21" x14ac:dyDescent="0.35">
      <c r="A60" s="49">
        <v>55</v>
      </c>
      <c r="B60" s="23">
        <v>93010152</v>
      </c>
      <c r="C60" s="242" t="s">
        <v>197</v>
      </c>
      <c r="D60" s="23" t="s">
        <v>53</v>
      </c>
      <c r="E60" s="243" t="s">
        <v>718</v>
      </c>
      <c r="F60" s="244" t="s">
        <v>714</v>
      </c>
      <c r="G60" s="30">
        <v>9</v>
      </c>
      <c r="H60" s="30">
        <v>32</v>
      </c>
      <c r="I60" s="30">
        <v>2</v>
      </c>
      <c r="J60" s="30">
        <v>72</v>
      </c>
      <c r="K60" s="30">
        <v>6</v>
      </c>
      <c r="L60" s="30">
        <v>0</v>
      </c>
      <c r="M60" s="30">
        <v>0</v>
      </c>
      <c r="N60" s="30">
        <f t="shared" si="0"/>
        <v>104</v>
      </c>
      <c r="O60" s="30">
        <f t="shared" si="1"/>
        <v>8</v>
      </c>
    </row>
    <row r="61" spans="1:15" s="1" customFormat="1" ht="21" x14ac:dyDescent="0.35">
      <c r="A61" s="49">
        <v>56</v>
      </c>
      <c r="B61" s="23">
        <v>93010153</v>
      </c>
      <c r="C61" s="242" t="s">
        <v>246</v>
      </c>
      <c r="D61" s="23" t="s">
        <v>53</v>
      </c>
      <c r="E61" s="243" t="s">
        <v>722</v>
      </c>
      <c r="F61" s="244" t="s">
        <v>720</v>
      </c>
      <c r="G61" s="30">
        <v>11</v>
      </c>
      <c r="H61" s="30">
        <v>23</v>
      </c>
      <c r="I61" s="30">
        <v>2</v>
      </c>
      <c r="J61" s="30">
        <v>124</v>
      </c>
      <c r="K61" s="30">
        <v>6</v>
      </c>
      <c r="L61" s="30">
        <v>0</v>
      </c>
      <c r="M61" s="30">
        <v>0</v>
      </c>
      <c r="N61" s="30">
        <f t="shared" si="0"/>
        <v>147</v>
      </c>
      <c r="O61" s="30">
        <f t="shared" si="1"/>
        <v>8</v>
      </c>
    </row>
    <row r="62" spans="1:15" s="1" customFormat="1" ht="21" x14ac:dyDescent="0.35">
      <c r="A62" s="49">
        <v>57</v>
      </c>
      <c r="B62" s="23">
        <v>93010154</v>
      </c>
      <c r="C62" s="242" t="s">
        <v>198</v>
      </c>
      <c r="D62" s="23" t="s">
        <v>53</v>
      </c>
      <c r="E62" s="243" t="s">
        <v>724</v>
      </c>
      <c r="F62" s="244" t="s">
        <v>132</v>
      </c>
      <c r="G62" s="30">
        <v>2</v>
      </c>
      <c r="H62" s="30">
        <v>9</v>
      </c>
      <c r="I62" s="30">
        <v>2</v>
      </c>
      <c r="J62" s="30">
        <v>21</v>
      </c>
      <c r="K62" s="30">
        <v>6</v>
      </c>
      <c r="L62" s="30">
        <v>0</v>
      </c>
      <c r="M62" s="30">
        <v>0</v>
      </c>
      <c r="N62" s="30">
        <f t="shared" si="0"/>
        <v>30</v>
      </c>
      <c r="O62" s="30">
        <f t="shared" si="1"/>
        <v>8</v>
      </c>
    </row>
    <row r="63" spans="1:15" s="1" customFormat="1" ht="21" x14ac:dyDescent="0.35">
      <c r="A63" s="49">
        <v>58</v>
      </c>
      <c r="B63" s="23">
        <v>93010155</v>
      </c>
      <c r="C63" s="242" t="s">
        <v>247</v>
      </c>
      <c r="D63" s="23" t="s">
        <v>53</v>
      </c>
      <c r="E63" s="243" t="s">
        <v>727</v>
      </c>
      <c r="F63" s="244" t="s">
        <v>132</v>
      </c>
      <c r="G63" s="30">
        <v>15</v>
      </c>
      <c r="H63" s="30">
        <v>23</v>
      </c>
      <c r="I63" s="30">
        <v>2</v>
      </c>
      <c r="J63" s="30">
        <v>141</v>
      </c>
      <c r="K63" s="30">
        <v>6</v>
      </c>
      <c r="L63" s="30">
        <v>26</v>
      </c>
      <c r="M63" s="30">
        <v>3</v>
      </c>
      <c r="N63" s="30">
        <f t="shared" si="0"/>
        <v>190</v>
      </c>
      <c r="O63" s="30">
        <f t="shared" si="1"/>
        <v>11</v>
      </c>
    </row>
    <row r="64" spans="1:15" s="1" customFormat="1" ht="21" x14ac:dyDescent="0.35">
      <c r="A64" s="49">
        <v>59</v>
      </c>
      <c r="B64" s="23">
        <v>93010156</v>
      </c>
      <c r="C64" s="242" t="s">
        <v>248</v>
      </c>
      <c r="D64" s="23" t="s">
        <v>53</v>
      </c>
      <c r="E64" s="243" t="s">
        <v>730</v>
      </c>
      <c r="F64" s="244" t="s">
        <v>729</v>
      </c>
      <c r="G64" s="30">
        <v>10</v>
      </c>
      <c r="H64" s="30">
        <v>35</v>
      </c>
      <c r="I64" s="30">
        <v>2</v>
      </c>
      <c r="J64" s="30">
        <v>110</v>
      </c>
      <c r="K64" s="30">
        <v>6</v>
      </c>
      <c r="L64" s="30">
        <v>0</v>
      </c>
      <c r="M64" s="30">
        <v>0</v>
      </c>
      <c r="N64" s="30">
        <f t="shared" si="0"/>
        <v>145</v>
      </c>
      <c r="O64" s="30">
        <f t="shared" si="1"/>
        <v>8</v>
      </c>
    </row>
    <row r="65" spans="1:15" s="1" customFormat="1" ht="21" x14ac:dyDescent="0.35">
      <c r="A65" s="49">
        <v>60</v>
      </c>
      <c r="B65" s="23">
        <v>93010157</v>
      </c>
      <c r="C65" s="242" t="s">
        <v>199</v>
      </c>
      <c r="D65" s="23" t="s">
        <v>53</v>
      </c>
      <c r="E65" s="243" t="s">
        <v>734</v>
      </c>
      <c r="F65" s="244" t="s">
        <v>732</v>
      </c>
      <c r="G65" s="30">
        <v>9</v>
      </c>
      <c r="H65" s="30">
        <v>24</v>
      </c>
      <c r="I65" s="30">
        <v>2</v>
      </c>
      <c r="J65" s="30">
        <v>76</v>
      </c>
      <c r="K65" s="30">
        <v>6</v>
      </c>
      <c r="L65" s="30">
        <v>0</v>
      </c>
      <c r="M65" s="30">
        <v>0</v>
      </c>
      <c r="N65" s="30">
        <f t="shared" si="0"/>
        <v>100</v>
      </c>
      <c r="O65" s="30">
        <f t="shared" si="1"/>
        <v>8</v>
      </c>
    </row>
    <row r="66" spans="1:15" s="1" customFormat="1" ht="21" x14ac:dyDescent="0.35">
      <c r="A66" s="49">
        <v>61</v>
      </c>
      <c r="B66" s="23">
        <v>93010158</v>
      </c>
      <c r="C66" s="242" t="s">
        <v>200</v>
      </c>
      <c r="D66" s="23" t="s">
        <v>53</v>
      </c>
      <c r="E66" s="243" t="s">
        <v>737</v>
      </c>
      <c r="F66" s="244" t="s">
        <v>736</v>
      </c>
      <c r="G66" s="30">
        <v>7</v>
      </c>
      <c r="H66" s="30">
        <v>17</v>
      </c>
      <c r="I66" s="30">
        <v>2</v>
      </c>
      <c r="J66" s="30">
        <v>54</v>
      </c>
      <c r="K66" s="30">
        <v>6</v>
      </c>
      <c r="L66" s="30">
        <v>0</v>
      </c>
      <c r="M66" s="30">
        <v>0</v>
      </c>
      <c r="N66" s="30">
        <f t="shared" si="0"/>
        <v>71</v>
      </c>
      <c r="O66" s="30">
        <f t="shared" si="1"/>
        <v>8</v>
      </c>
    </row>
    <row r="67" spans="1:15" s="1" customFormat="1" ht="21" x14ac:dyDescent="0.35">
      <c r="A67" s="49">
        <v>62</v>
      </c>
      <c r="B67" s="23">
        <v>93010159</v>
      </c>
      <c r="C67" s="242" t="s">
        <v>201</v>
      </c>
      <c r="D67" s="23" t="s">
        <v>53</v>
      </c>
      <c r="E67" s="243" t="s">
        <v>740</v>
      </c>
      <c r="F67" s="244" t="s">
        <v>132</v>
      </c>
      <c r="G67" s="30">
        <v>5</v>
      </c>
      <c r="H67" s="30">
        <v>23</v>
      </c>
      <c r="I67" s="30">
        <v>2</v>
      </c>
      <c r="J67" s="30">
        <v>59</v>
      </c>
      <c r="K67" s="30">
        <v>6</v>
      </c>
      <c r="L67" s="30">
        <v>0</v>
      </c>
      <c r="M67" s="30">
        <v>0</v>
      </c>
      <c r="N67" s="30">
        <f t="shared" si="0"/>
        <v>82</v>
      </c>
      <c r="O67" s="30">
        <f t="shared" si="1"/>
        <v>8</v>
      </c>
    </row>
    <row r="68" spans="1:15" s="1" customFormat="1" ht="21" x14ac:dyDescent="0.35">
      <c r="A68" s="49">
        <v>63</v>
      </c>
      <c r="B68" s="23">
        <v>93010160</v>
      </c>
      <c r="C68" s="242" t="s">
        <v>202</v>
      </c>
      <c r="D68" s="23" t="s">
        <v>53</v>
      </c>
      <c r="E68" s="243" t="s">
        <v>742</v>
      </c>
      <c r="F68" s="244" t="s">
        <v>132</v>
      </c>
      <c r="G68" s="30">
        <v>4</v>
      </c>
      <c r="H68" s="30">
        <v>13</v>
      </c>
      <c r="I68" s="30">
        <v>2</v>
      </c>
      <c r="J68" s="30">
        <v>31</v>
      </c>
      <c r="K68" s="30">
        <v>6</v>
      </c>
      <c r="L68" s="30">
        <v>0</v>
      </c>
      <c r="M68" s="30">
        <v>0</v>
      </c>
      <c r="N68" s="30">
        <f t="shared" si="0"/>
        <v>44</v>
      </c>
      <c r="O68" s="30">
        <f t="shared" si="1"/>
        <v>8</v>
      </c>
    </row>
    <row r="69" spans="1:15" s="1" customFormat="1" ht="21" x14ac:dyDescent="0.35">
      <c r="A69" s="49">
        <v>64</v>
      </c>
      <c r="B69" s="23">
        <v>93010161</v>
      </c>
      <c r="C69" s="242" t="s">
        <v>203</v>
      </c>
      <c r="D69" s="23" t="s">
        <v>53</v>
      </c>
      <c r="E69" s="243" t="s">
        <v>746</v>
      </c>
      <c r="F69" s="244" t="s">
        <v>744</v>
      </c>
      <c r="G69" s="30">
        <v>7</v>
      </c>
      <c r="H69" s="30">
        <v>18</v>
      </c>
      <c r="I69" s="30">
        <v>2</v>
      </c>
      <c r="J69" s="30">
        <v>56</v>
      </c>
      <c r="K69" s="30">
        <v>6</v>
      </c>
      <c r="L69" s="30">
        <v>0</v>
      </c>
      <c r="M69" s="30">
        <v>0</v>
      </c>
      <c r="N69" s="30">
        <f t="shared" si="0"/>
        <v>74</v>
      </c>
      <c r="O69" s="30">
        <f t="shared" si="1"/>
        <v>8</v>
      </c>
    </row>
    <row r="70" spans="1:15" s="1" customFormat="1" ht="21" x14ac:dyDescent="0.35">
      <c r="A70" s="49">
        <v>65</v>
      </c>
      <c r="B70" s="23">
        <v>93010162</v>
      </c>
      <c r="C70" s="242" t="s">
        <v>204</v>
      </c>
      <c r="D70" s="23" t="s">
        <v>53</v>
      </c>
      <c r="E70" s="243" t="s">
        <v>750</v>
      </c>
      <c r="F70" s="244" t="s">
        <v>748</v>
      </c>
      <c r="G70" s="30">
        <v>9</v>
      </c>
      <c r="H70" s="30">
        <v>27</v>
      </c>
      <c r="I70" s="30">
        <v>2</v>
      </c>
      <c r="J70" s="30">
        <v>79</v>
      </c>
      <c r="K70" s="30">
        <v>6</v>
      </c>
      <c r="L70" s="30">
        <v>0</v>
      </c>
      <c r="M70" s="30">
        <v>0</v>
      </c>
      <c r="N70" s="30">
        <f t="shared" si="0"/>
        <v>106</v>
      </c>
      <c r="O70" s="30">
        <f t="shared" si="1"/>
        <v>8</v>
      </c>
    </row>
    <row r="71" spans="1:15" s="1" customFormat="1" ht="21" x14ac:dyDescent="0.35">
      <c r="A71" s="49">
        <v>66</v>
      </c>
      <c r="B71" s="23">
        <v>93010163</v>
      </c>
      <c r="C71" s="242" t="s">
        <v>249</v>
      </c>
      <c r="D71" s="23" t="s">
        <v>53</v>
      </c>
      <c r="E71" s="243" t="s">
        <v>753</v>
      </c>
      <c r="F71" s="244" t="s">
        <v>132</v>
      </c>
      <c r="G71" s="30">
        <v>15</v>
      </c>
      <c r="H71" s="30">
        <v>36</v>
      </c>
      <c r="I71" s="30">
        <v>2</v>
      </c>
      <c r="J71" s="30">
        <v>121</v>
      </c>
      <c r="K71" s="30">
        <v>6</v>
      </c>
      <c r="L71" s="30">
        <v>77</v>
      </c>
      <c r="M71" s="30">
        <v>3</v>
      </c>
      <c r="N71" s="30">
        <f t="shared" ref="N71:N122" si="2">SUM(H71,J71,L71)</f>
        <v>234</v>
      </c>
      <c r="O71" s="30">
        <f t="shared" ref="O71:O122" si="3">SUM(I71,K71,M71)</f>
        <v>11</v>
      </c>
    </row>
    <row r="72" spans="1:15" s="1" customFormat="1" ht="21" x14ac:dyDescent="0.35">
      <c r="A72" s="49">
        <v>67</v>
      </c>
      <c r="B72" s="23">
        <v>93010164</v>
      </c>
      <c r="C72" s="242" t="s">
        <v>250</v>
      </c>
      <c r="D72" s="23" t="s">
        <v>53</v>
      </c>
      <c r="E72" s="243" t="s">
        <v>757</v>
      </c>
      <c r="F72" s="244" t="s">
        <v>132</v>
      </c>
      <c r="G72" s="30">
        <v>10</v>
      </c>
      <c r="H72" s="30">
        <v>33</v>
      </c>
      <c r="I72" s="30">
        <v>2</v>
      </c>
      <c r="J72" s="30">
        <v>122</v>
      </c>
      <c r="K72" s="30">
        <v>6</v>
      </c>
      <c r="L72" s="30">
        <v>0</v>
      </c>
      <c r="M72" s="30">
        <v>0</v>
      </c>
      <c r="N72" s="30">
        <f t="shared" si="2"/>
        <v>155</v>
      </c>
      <c r="O72" s="30">
        <f t="shared" si="3"/>
        <v>8</v>
      </c>
    </row>
    <row r="73" spans="1:15" s="1" customFormat="1" ht="21" x14ac:dyDescent="0.35">
      <c r="A73" s="49">
        <v>68</v>
      </c>
      <c r="B73" s="23">
        <v>93010165</v>
      </c>
      <c r="C73" s="242" t="s">
        <v>205</v>
      </c>
      <c r="D73" s="23" t="s">
        <v>53</v>
      </c>
      <c r="E73" s="243" t="s">
        <v>761</v>
      </c>
      <c r="F73" s="244" t="s">
        <v>759</v>
      </c>
      <c r="G73" s="30">
        <v>10</v>
      </c>
      <c r="H73" s="30">
        <v>20</v>
      </c>
      <c r="I73" s="30">
        <v>2</v>
      </c>
      <c r="J73" s="30">
        <v>90</v>
      </c>
      <c r="K73" s="30">
        <v>6</v>
      </c>
      <c r="L73" s="30">
        <v>0</v>
      </c>
      <c r="M73" s="30">
        <v>0</v>
      </c>
      <c r="N73" s="30">
        <f t="shared" si="2"/>
        <v>110</v>
      </c>
      <c r="O73" s="30">
        <f t="shared" si="3"/>
        <v>8</v>
      </c>
    </row>
    <row r="74" spans="1:15" s="1" customFormat="1" ht="21" x14ac:dyDescent="0.35">
      <c r="A74" s="49">
        <v>69</v>
      </c>
      <c r="B74" s="23">
        <v>93010166</v>
      </c>
      <c r="C74" s="242" t="s">
        <v>251</v>
      </c>
      <c r="D74" s="23" t="s">
        <v>53</v>
      </c>
      <c r="E74" s="243" t="s">
        <v>764</v>
      </c>
      <c r="F74" s="244" t="s">
        <v>132</v>
      </c>
      <c r="G74" s="30">
        <v>10</v>
      </c>
      <c r="H74" s="30">
        <v>33</v>
      </c>
      <c r="I74" s="30">
        <v>2</v>
      </c>
      <c r="J74" s="30">
        <v>113</v>
      </c>
      <c r="K74" s="30">
        <v>6</v>
      </c>
      <c r="L74" s="30">
        <v>0</v>
      </c>
      <c r="M74" s="30">
        <v>0</v>
      </c>
      <c r="N74" s="30">
        <f t="shared" si="2"/>
        <v>146</v>
      </c>
      <c r="O74" s="30">
        <f t="shared" si="3"/>
        <v>8</v>
      </c>
    </row>
    <row r="75" spans="1:15" s="1" customFormat="1" ht="21" x14ac:dyDescent="0.35">
      <c r="A75" s="49">
        <v>70</v>
      </c>
      <c r="B75" s="23">
        <v>93010167</v>
      </c>
      <c r="C75" s="242" t="s">
        <v>252</v>
      </c>
      <c r="D75" s="23" t="s">
        <v>53</v>
      </c>
      <c r="E75" s="243" t="s">
        <v>767</v>
      </c>
      <c r="F75" s="244" t="s">
        <v>766</v>
      </c>
      <c r="G75" s="30">
        <v>11</v>
      </c>
      <c r="H75" s="30">
        <v>45</v>
      </c>
      <c r="I75" s="30">
        <v>2</v>
      </c>
      <c r="J75" s="30">
        <v>126</v>
      </c>
      <c r="K75" s="30">
        <v>6</v>
      </c>
      <c r="L75" s="30">
        <v>0</v>
      </c>
      <c r="M75" s="30">
        <v>0</v>
      </c>
      <c r="N75" s="30">
        <f t="shared" si="2"/>
        <v>171</v>
      </c>
      <c r="O75" s="30">
        <f t="shared" si="3"/>
        <v>8</v>
      </c>
    </row>
    <row r="76" spans="1:15" s="1" customFormat="1" ht="21" x14ac:dyDescent="0.35">
      <c r="A76" s="49">
        <v>71</v>
      </c>
      <c r="B76" s="23">
        <v>93010168</v>
      </c>
      <c r="C76" s="242" t="s">
        <v>253</v>
      </c>
      <c r="D76" s="23" t="s">
        <v>53</v>
      </c>
      <c r="E76" s="243" t="s">
        <v>769</v>
      </c>
      <c r="F76" s="244" t="s">
        <v>1036</v>
      </c>
      <c r="G76" s="30">
        <v>12</v>
      </c>
      <c r="H76" s="30">
        <v>48</v>
      </c>
      <c r="I76" s="30">
        <v>2</v>
      </c>
      <c r="J76" s="30">
        <v>178</v>
      </c>
      <c r="K76" s="30">
        <v>6</v>
      </c>
      <c r="L76" s="30">
        <v>0</v>
      </c>
      <c r="M76" s="30">
        <v>0</v>
      </c>
      <c r="N76" s="30">
        <f t="shared" si="2"/>
        <v>226</v>
      </c>
      <c r="O76" s="30">
        <f t="shared" si="3"/>
        <v>8</v>
      </c>
    </row>
    <row r="77" spans="1:15" s="1" customFormat="1" ht="21" x14ac:dyDescent="0.35">
      <c r="A77" s="49">
        <v>72</v>
      </c>
      <c r="B77" s="23">
        <v>93010169</v>
      </c>
      <c r="C77" s="242" t="s">
        <v>254</v>
      </c>
      <c r="D77" s="23" t="s">
        <v>53</v>
      </c>
      <c r="E77" s="243" t="s">
        <v>773</v>
      </c>
      <c r="F77" s="244" t="s">
        <v>771</v>
      </c>
      <c r="G77" s="30">
        <v>11</v>
      </c>
      <c r="H77" s="30">
        <v>49</v>
      </c>
      <c r="I77" s="30">
        <v>2</v>
      </c>
      <c r="J77" s="30">
        <v>160</v>
      </c>
      <c r="K77" s="30">
        <v>6</v>
      </c>
      <c r="L77" s="30">
        <v>0</v>
      </c>
      <c r="M77" s="30">
        <v>0</v>
      </c>
      <c r="N77" s="30">
        <f t="shared" si="2"/>
        <v>209</v>
      </c>
      <c r="O77" s="30">
        <f t="shared" si="3"/>
        <v>8</v>
      </c>
    </row>
    <row r="78" spans="1:15" s="1" customFormat="1" ht="21" x14ac:dyDescent="0.35">
      <c r="A78" s="49">
        <v>73</v>
      </c>
      <c r="B78" s="23">
        <v>93010170</v>
      </c>
      <c r="C78" s="242" t="s">
        <v>255</v>
      </c>
      <c r="D78" s="23" t="s">
        <v>53</v>
      </c>
      <c r="E78" s="243" t="s">
        <v>777</v>
      </c>
      <c r="F78" s="244" t="s">
        <v>775</v>
      </c>
      <c r="G78" s="30">
        <v>25</v>
      </c>
      <c r="H78" s="30">
        <v>121</v>
      </c>
      <c r="I78" s="30">
        <v>5</v>
      </c>
      <c r="J78" s="30">
        <v>411</v>
      </c>
      <c r="K78" s="30">
        <v>13</v>
      </c>
      <c r="L78" s="30">
        <v>0</v>
      </c>
      <c r="M78" s="30">
        <v>0</v>
      </c>
      <c r="N78" s="30">
        <f t="shared" si="2"/>
        <v>532</v>
      </c>
      <c r="O78" s="30">
        <f t="shared" si="3"/>
        <v>18</v>
      </c>
    </row>
    <row r="79" spans="1:15" s="1" customFormat="1" ht="21" x14ac:dyDescent="0.35">
      <c r="A79" s="49">
        <v>74</v>
      </c>
      <c r="B79" s="23">
        <v>93010171</v>
      </c>
      <c r="C79" s="242" t="s">
        <v>53</v>
      </c>
      <c r="D79" s="23" t="s">
        <v>53</v>
      </c>
      <c r="E79" s="243" t="s">
        <v>781</v>
      </c>
      <c r="F79" s="244" t="s">
        <v>779</v>
      </c>
      <c r="G79" s="30">
        <v>10</v>
      </c>
      <c r="H79" s="30">
        <v>20</v>
      </c>
      <c r="I79" s="30">
        <v>2</v>
      </c>
      <c r="J79" s="30">
        <v>102</v>
      </c>
      <c r="K79" s="30">
        <v>6</v>
      </c>
      <c r="L79" s="30">
        <v>0</v>
      </c>
      <c r="M79" s="30">
        <v>0</v>
      </c>
      <c r="N79" s="30">
        <f t="shared" si="2"/>
        <v>122</v>
      </c>
      <c r="O79" s="30">
        <f t="shared" si="3"/>
        <v>8</v>
      </c>
    </row>
    <row r="80" spans="1:15" s="1" customFormat="1" ht="21" x14ac:dyDescent="0.35">
      <c r="A80" s="49">
        <v>75</v>
      </c>
      <c r="B80" s="23">
        <v>93010172</v>
      </c>
      <c r="C80" s="242" t="s">
        <v>206</v>
      </c>
      <c r="D80" s="23" t="s">
        <v>53</v>
      </c>
      <c r="E80" s="243" t="s">
        <v>945</v>
      </c>
      <c r="F80" s="244" t="s">
        <v>1037</v>
      </c>
      <c r="G80" s="30">
        <v>5</v>
      </c>
      <c r="H80" s="30">
        <v>14</v>
      </c>
      <c r="I80" s="30">
        <v>2</v>
      </c>
      <c r="J80" s="30">
        <v>44</v>
      </c>
      <c r="K80" s="30">
        <v>6</v>
      </c>
      <c r="L80" s="30">
        <v>0</v>
      </c>
      <c r="M80" s="30">
        <v>0</v>
      </c>
      <c r="N80" s="30">
        <f t="shared" si="2"/>
        <v>58</v>
      </c>
      <c r="O80" s="30">
        <f t="shared" si="3"/>
        <v>8</v>
      </c>
    </row>
    <row r="81" spans="1:15" s="1" customFormat="1" ht="21" x14ac:dyDescent="0.35">
      <c r="A81" s="49">
        <v>76</v>
      </c>
      <c r="B81" s="23">
        <v>93010173</v>
      </c>
      <c r="C81" s="242" t="s">
        <v>256</v>
      </c>
      <c r="D81" s="23" t="s">
        <v>53</v>
      </c>
      <c r="E81" s="243" t="s">
        <v>788</v>
      </c>
      <c r="F81" s="244" t="s">
        <v>786</v>
      </c>
      <c r="G81" s="30">
        <v>15</v>
      </c>
      <c r="H81" s="30">
        <v>22</v>
      </c>
      <c r="I81" s="30">
        <v>2</v>
      </c>
      <c r="J81" s="30">
        <v>93</v>
      </c>
      <c r="K81" s="30">
        <v>6</v>
      </c>
      <c r="L81" s="30">
        <v>19</v>
      </c>
      <c r="M81" s="30">
        <v>3</v>
      </c>
      <c r="N81" s="30">
        <f t="shared" si="2"/>
        <v>134</v>
      </c>
      <c r="O81" s="30">
        <f t="shared" si="3"/>
        <v>11</v>
      </c>
    </row>
    <row r="82" spans="1:15" s="1" customFormat="1" ht="21" x14ac:dyDescent="0.35">
      <c r="A82" s="49">
        <v>77</v>
      </c>
      <c r="B82" s="23">
        <v>93010174</v>
      </c>
      <c r="C82" s="242" t="s">
        <v>257</v>
      </c>
      <c r="D82" s="23" t="s">
        <v>53</v>
      </c>
      <c r="E82" s="243" t="s">
        <v>791</v>
      </c>
      <c r="F82" s="244" t="s">
        <v>790</v>
      </c>
      <c r="G82" s="30">
        <v>13</v>
      </c>
      <c r="H82" s="30">
        <v>44</v>
      </c>
      <c r="I82" s="30">
        <v>2</v>
      </c>
      <c r="J82" s="30">
        <v>209</v>
      </c>
      <c r="K82" s="30">
        <v>12</v>
      </c>
      <c r="L82" s="30">
        <v>0</v>
      </c>
      <c r="M82" s="30">
        <v>0</v>
      </c>
      <c r="N82" s="30">
        <f t="shared" si="2"/>
        <v>253</v>
      </c>
      <c r="O82" s="30">
        <f t="shared" si="3"/>
        <v>14</v>
      </c>
    </row>
    <row r="83" spans="1:15" s="1" customFormat="1" ht="21" x14ac:dyDescent="0.35">
      <c r="A83" s="49">
        <v>78</v>
      </c>
      <c r="B83" s="23">
        <v>93010175</v>
      </c>
      <c r="C83" s="242" t="s">
        <v>207</v>
      </c>
      <c r="D83" s="23" t="s">
        <v>53</v>
      </c>
      <c r="E83" s="243" t="s">
        <v>794</v>
      </c>
      <c r="F83" s="244" t="s">
        <v>793</v>
      </c>
      <c r="G83" s="30">
        <v>6</v>
      </c>
      <c r="H83" s="30">
        <v>25</v>
      </c>
      <c r="I83" s="30">
        <v>2</v>
      </c>
      <c r="J83" s="30">
        <v>55</v>
      </c>
      <c r="K83" s="30">
        <v>6</v>
      </c>
      <c r="L83" s="30">
        <v>0</v>
      </c>
      <c r="M83" s="30">
        <v>0</v>
      </c>
      <c r="N83" s="30">
        <f t="shared" si="2"/>
        <v>80</v>
      </c>
      <c r="O83" s="30">
        <f t="shared" si="3"/>
        <v>8</v>
      </c>
    </row>
    <row r="84" spans="1:15" s="1" customFormat="1" ht="21" x14ac:dyDescent="0.35">
      <c r="A84" s="49">
        <v>79</v>
      </c>
      <c r="B84" s="23">
        <v>93010176</v>
      </c>
      <c r="C84" s="242" t="s">
        <v>258</v>
      </c>
      <c r="D84" s="23" t="s">
        <v>53</v>
      </c>
      <c r="E84" s="243" t="s">
        <v>798</v>
      </c>
      <c r="F84" s="244" t="s">
        <v>796</v>
      </c>
      <c r="G84" s="30">
        <v>11</v>
      </c>
      <c r="H84" s="30">
        <v>31</v>
      </c>
      <c r="I84" s="30">
        <v>2</v>
      </c>
      <c r="J84" s="30">
        <v>120</v>
      </c>
      <c r="K84" s="30">
        <v>6</v>
      </c>
      <c r="L84" s="30">
        <v>0</v>
      </c>
      <c r="M84" s="30">
        <v>0</v>
      </c>
      <c r="N84" s="30">
        <f t="shared" si="2"/>
        <v>151</v>
      </c>
      <c r="O84" s="30">
        <f t="shared" si="3"/>
        <v>8</v>
      </c>
    </row>
    <row r="85" spans="1:15" s="1" customFormat="1" ht="21" x14ac:dyDescent="0.35">
      <c r="A85" s="49">
        <v>80</v>
      </c>
      <c r="B85" s="23">
        <v>93010177</v>
      </c>
      <c r="C85" s="242" t="s">
        <v>259</v>
      </c>
      <c r="D85" s="23" t="s">
        <v>53</v>
      </c>
      <c r="E85" s="243" t="s">
        <v>801</v>
      </c>
      <c r="F85" s="244" t="s">
        <v>800</v>
      </c>
      <c r="G85" s="30">
        <v>10</v>
      </c>
      <c r="H85" s="30">
        <v>33</v>
      </c>
      <c r="I85" s="30">
        <v>2</v>
      </c>
      <c r="J85" s="30">
        <v>103</v>
      </c>
      <c r="K85" s="30">
        <v>6</v>
      </c>
      <c r="L85" s="30">
        <v>0</v>
      </c>
      <c r="M85" s="30">
        <v>0</v>
      </c>
      <c r="N85" s="30">
        <f t="shared" si="2"/>
        <v>136</v>
      </c>
      <c r="O85" s="30">
        <f t="shared" si="3"/>
        <v>8</v>
      </c>
    </row>
    <row r="86" spans="1:15" s="1" customFormat="1" ht="21" x14ac:dyDescent="0.35">
      <c r="A86" s="49">
        <v>81</v>
      </c>
      <c r="B86" s="23">
        <v>93010178</v>
      </c>
      <c r="C86" s="242" t="s">
        <v>260</v>
      </c>
      <c r="D86" s="23" t="s">
        <v>53</v>
      </c>
      <c r="E86" s="243" t="s">
        <v>805</v>
      </c>
      <c r="F86" s="244" t="s">
        <v>803</v>
      </c>
      <c r="G86" s="30">
        <v>9</v>
      </c>
      <c r="H86" s="30">
        <v>41</v>
      </c>
      <c r="I86" s="30">
        <v>2</v>
      </c>
      <c r="J86" s="30">
        <v>99</v>
      </c>
      <c r="K86" s="30">
        <v>6</v>
      </c>
      <c r="L86" s="30">
        <v>0</v>
      </c>
      <c r="M86" s="30">
        <v>0</v>
      </c>
      <c r="N86" s="30">
        <f t="shared" si="2"/>
        <v>140</v>
      </c>
      <c r="O86" s="30">
        <f t="shared" si="3"/>
        <v>8</v>
      </c>
    </row>
    <row r="87" spans="1:15" s="1" customFormat="1" ht="21" x14ac:dyDescent="0.35">
      <c r="A87" s="49">
        <v>82</v>
      </c>
      <c r="B87" s="23">
        <v>93010179</v>
      </c>
      <c r="C87" s="242" t="s">
        <v>208</v>
      </c>
      <c r="D87" s="23" t="s">
        <v>53</v>
      </c>
      <c r="E87" s="243" t="s">
        <v>808</v>
      </c>
      <c r="F87" s="244" t="s">
        <v>132</v>
      </c>
      <c r="G87" s="30">
        <v>4</v>
      </c>
      <c r="H87" s="30">
        <v>14</v>
      </c>
      <c r="I87" s="30">
        <v>2</v>
      </c>
      <c r="J87" s="30">
        <v>31</v>
      </c>
      <c r="K87" s="30">
        <v>6</v>
      </c>
      <c r="L87" s="30">
        <v>0</v>
      </c>
      <c r="M87" s="30">
        <v>0</v>
      </c>
      <c r="N87" s="30">
        <f t="shared" si="2"/>
        <v>45</v>
      </c>
      <c r="O87" s="30">
        <f t="shared" si="3"/>
        <v>8</v>
      </c>
    </row>
    <row r="88" spans="1:15" s="1" customFormat="1" ht="21" x14ac:dyDescent="0.35">
      <c r="A88" s="49">
        <v>83</v>
      </c>
      <c r="B88" s="23">
        <v>93010180</v>
      </c>
      <c r="C88" s="242" t="s">
        <v>261</v>
      </c>
      <c r="D88" s="23" t="s">
        <v>53</v>
      </c>
      <c r="E88" s="243" t="s">
        <v>812</v>
      </c>
      <c r="F88" s="244" t="s">
        <v>810</v>
      </c>
      <c r="G88" s="30">
        <v>10</v>
      </c>
      <c r="H88" s="30">
        <v>43</v>
      </c>
      <c r="I88" s="30">
        <v>2</v>
      </c>
      <c r="J88" s="30">
        <v>141</v>
      </c>
      <c r="K88" s="30">
        <v>6</v>
      </c>
      <c r="L88" s="30">
        <v>0</v>
      </c>
      <c r="M88" s="30">
        <v>0</v>
      </c>
      <c r="N88" s="30">
        <f t="shared" si="2"/>
        <v>184</v>
      </c>
      <c r="O88" s="30">
        <f t="shared" si="3"/>
        <v>8</v>
      </c>
    </row>
    <row r="89" spans="1:15" s="1" customFormat="1" ht="21" x14ac:dyDescent="0.35">
      <c r="A89" s="49">
        <v>84</v>
      </c>
      <c r="B89" s="23">
        <v>93010181</v>
      </c>
      <c r="C89" s="242" t="s">
        <v>262</v>
      </c>
      <c r="D89" s="23" t="s">
        <v>53</v>
      </c>
      <c r="E89" s="243" t="s">
        <v>816</v>
      </c>
      <c r="F89" s="244" t="s">
        <v>814</v>
      </c>
      <c r="G89" s="30">
        <v>23</v>
      </c>
      <c r="H89" s="30">
        <v>116</v>
      </c>
      <c r="I89" s="30">
        <v>4</v>
      </c>
      <c r="J89" s="30">
        <v>388</v>
      </c>
      <c r="K89" s="30">
        <v>12</v>
      </c>
      <c r="L89" s="30">
        <v>0</v>
      </c>
      <c r="M89" s="30">
        <v>0</v>
      </c>
      <c r="N89" s="30">
        <f t="shared" si="2"/>
        <v>504</v>
      </c>
      <c r="O89" s="30">
        <f t="shared" si="3"/>
        <v>16</v>
      </c>
    </row>
    <row r="90" spans="1:15" s="1" customFormat="1" ht="21" x14ac:dyDescent="0.35">
      <c r="A90" s="49">
        <v>85</v>
      </c>
      <c r="B90" s="23">
        <v>93010182</v>
      </c>
      <c r="C90" s="242" t="s">
        <v>263</v>
      </c>
      <c r="D90" s="23" t="s">
        <v>53</v>
      </c>
      <c r="E90" s="243" t="s">
        <v>819</v>
      </c>
      <c r="F90" s="244" t="s">
        <v>818</v>
      </c>
      <c r="G90" s="30">
        <v>10</v>
      </c>
      <c r="H90" s="30">
        <v>49</v>
      </c>
      <c r="I90" s="30">
        <v>2</v>
      </c>
      <c r="J90" s="30">
        <v>119</v>
      </c>
      <c r="K90" s="30">
        <v>6</v>
      </c>
      <c r="L90" s="30">
        <v>0</v>
      </c>
      <c r="M90" s="30">
        <v>0</v>
      </c>
      <c r="N90" s="30">
        <f t="shared" si="2"/>
        <v>168</v>
      </c>
      <c r="O90" s="30">
        <f t="shared" si="3"/>
        <v>8</v>
      </c>
    </row>
    <row r="91" spans="1:15" s="1" customFormat="1" ht="21" x14ac:dyDescent="0.35">
      <c r="A91" s="49">
        <v>86</v>
      </c>
      <c r="B91" s="23">
        <v>93010183</v>
      </c>
      <c r="C91" s="242" t="s">
        <v>264</v>
      </c>
      <c r="D91" s="23" t="s">
        <v>53</v>
      </c>
      <c r="E91" s="243" t="s">
        <v>821</v>
      </c>
      <c r="F91" s="244" t="s">
        <v>1038</v>
      </c>
      <c r="G91" s="30">
        <v>11</v>
      </c>
      <c r="H91" s="30">
        <v>32</v>
      </c>
      <c r="I91" s="30">
        <v>2</v>
      </c>
      <c r="J91" s="30">
        <v>138</v>
      </c>
      <c r="K91" s="30">
        <v>6</v>
      </c>
      <c r="L91" s="30">
        <v>0</v>
      </c>
      <c r="M91" s="30">
        <v>0</v>
      </c>
      <c r="N91" s="30">
        <f t="shared" si="2"/>
        <v>170</v>
      </c>
      <c r="O91" s="30">
        <f t="shared" si="3"/>
        <v>8</v>
      </c>
    </row>
    <row r="92" spans="1:15" s="1" customFormat="1" ht="21" x14ac:dyDescent="0.35">
      <c r="A92" s="49">
        <v>87</v>
      </c>
      <c r="B92" s="23">
        <v>93010184</v>
      </c>
      <c r="C92" s="242" t="s">
        <v>265</v>
      </c>
      <c r="D92" s="23" t="s">
        <v>53</v>
      </c>
      <c r="E92" s="243" t="s">
        <v>825</v>
      </c>
      <c r="F92" s="244" t="s">
        <v>823</v>
      </c>
      <c r="G92" s="30">
        <v>10</v>
      </c>
      <c r="H92" s="30">
        <v>48</v>
      </c>
      <c r="I92" s="30">
        <v>2</v>
      </c>
      <c r="J92" s="30">
        <v>111</v>
      </c>
      <c r="K92" s="30">
        <v>6</v>
      </c>
      <c r="L92" s="30">
        <v>0</v>
      </c>
      <c r="M92" s="30">
        <v>0</v>
      </c>
      <c r="N92" s="30">
        <f t="shared" si="2"/>
        <v>159</v>
      </c>
      <c r="O92" s="30">
        <f t="shared" si="3"/>
        <v>8</v>
      </c>
    </row>
    <row r="93" spans="1:15" s="1" customFormat="1" ht="21" x14ac:dyDescent="0.35">
      <c r="A93" s="49">
        <v>88</v>
      </c>
      <c r="B93" s="23">
        <v>93010197</v>
      </c>
      <c r="C93" s="242" t="s">
        <v>266</v>
      </c>
      <c r="D93" s="23" t="s">
        <v>54</v>
      </c>
      <c r="E93" s="243" t="s">
        <v>830</v>
      </c>
      <c r="F93" s="244" t="s">
        <v>132</v>
      </c>
      <c r="G93" s="30">
        <v>10</v>
      </c>
      <c r="H93" s="30">
        <v>51</v>
      </c>
      <c r="I93" s="30">
        <v>2</v>
      </c>
      <c r="J93" s="30">
        <v>110</v>
      </c>
      <c r="K93" s="30">
        <v>6</v>
      </c>
      <c r="L93" s="30">
        <v>0</v>
      </c>
      <c r="M93" s="30">
        <v>0</v>
      </c>
      <c r="N93" s="30">
        <f t="shared" si="2"/>
        <v>161</v>
      </c>
      <c r="O93" s="30">
        <f t="shared" si="3"/>
        <v>8</v>
      </c>
    </row>
    <row r="94" spans="1:15" s="1" customFormat="1" ht="21" x14ac:dyDescent="0.35">
      <c r="A94" s="49">
        <v>89</v>
      </c>
      <c r="B94" s="23">
        <v>93010198</v>
      </c>
      <c r="C94" s="242" t="s">
        <v>267</v>
      </c>
      <c r="D94" s="23" t="s">
        <v>54</v>
      </c>
      <c r="E94" s="243" t="s">
        <v>834</v>
      </c>
      <c r="F94" s="244" t="s">
        <v>832</v>
      </c>
      <c r="G94" s="30">
        <v>16</v>
      </c>
      <c r="H94" s="30">
        <v>66</v>
      </c>
      <c r="I94" s="30">
        <v>3</v>
      </c>
      <c r="J94" s="30">
        <v>232</v>
      </c>
      <c r="K94" s="30">
        <v>11</v>
      </c>
      <c r="L94" s="30">
        <v>0</v>
      </c>
      <c r="M94" s="30">
        <v>0</v>
      </c>
      <c r="N94" s="30">
        <f t="shared" si="2"/>
        <v>298</v>
      </c>
      <c r="O94" s="30">
        <f t="shared" si="3"/>
        <v>14</v>
      </c>
    </row>
    <row r="95" spans="1:15" s="1" customFormat="1" ht="21" x14ac:dyDescent="0.35">
      <c r="A95" s="49">
        <v>90</v>
      </c>
      <c r="B95" s="23">
        <v>93010199</v>
      </c>
      <c r="C95" s="242" t="s">
        <v>268</v>
      </c>
      <c r="D95" s="23" t="s">
        <v>54</v>
      </c>
      <c r="E95" s="243" t="s">
        <v>838</v>
      </c>
      <c r="F95" s="244" t="s">
        <v>836</v>
      </c>
      <c r="G95" s="30">
        <v>10</v>
      </c>
      <c r="H95" s="30">
        <v>24</v>
      </c>
      <c r="I95" s="30">
        <v>2</v>
      </c>
      <c r="J95" s="30">
        <v>106</v>
      </c>
      <c r="K95" s="30">
        <v>6</v>
      </c>
      <c r="L95" s="30">
        <v>0</v>
      </c>
      <c r="M95" s="30">
        <v>0</v>
      </c>
      <c r="N95" s="30">
        <f t="shared" si="2"/>
        <v>130</v>
      </c>
      <c r="O95" s="30">
        <f t="shared" si="3"/>
        <v>8</v>
      </c>
    </row>
    <row r="96" spans="1:15" s="1" customFormat="1" ht="21" x14ac:dyDescent="0.35">
      <c r="A96" s="49">
        <v>91</v>
      </c>
      <c r="B96" s="23">
        <v>93010200</v>
      </c>
      <c r="C96" s="242" t="s">
        <v>269</v>
      </c>
      <c r="D96" s="23" t="s">
        <v>54</v>
      </c>
      <c r="E96" s="243" t="s">
        <v>841</v>
      </c>
      <c r="F96" s="244" t="s">
        <v>840</v>
      </c>
      <c r="G96" s="30">
        <v>9</v>
      </c>
      <c r="H96" s="30">
        <v>24</v>
      </c>
      <c r="I96" s="30">
        <v>2</v>
      </c>
      <c r="J96" s="30">
        <v>110</v>
      </c>
      <c r="K96" s="30">
        <v>6</v>
      </c>
      <c r="L96" s="30">
        <v>0</v>
      </c>
      <c r="M96" s="30">
        <v>0</v>
      </c>
      <c r="N96" s="30">
        <f t="shared" si="2"/>
        <v>134</v>
      </c>
      <c r="O96" s="30">
        <f t="shared" si="3"/>
        <v>8</v>
      </c>
    </row>
    <row r="97" spans="1:15" s="1" customFormat="1" ht="21" x14ac:dyDescent="0.35">
      <c r="A97" s="49">
        <v>92</v>
      </c>
      <c r="B97" s="23">
        <v>93010201</v>
      </c>
      <c r="C97" s="242" t="s">
        <v>209</v>
      </c>
      <c r="D97" s="23" t="s">
        <v>54</v>
      </c>
      <c r="E97" s="243" t="s">
        <v>844</v>
      </c>
      <c r="F97" s="244" t="s">
        <v>843</v>
      </c>
      <c r="G97" s="30">
        <v>7</v>
      </c>
      <c r="H97" s="30">
        <v>24</v>
      </c>
      <c r="I97" s="30">
        <v>2</v>
      </c>
      <c r="J97" s="30">
        <v>86</v>
      </c>
      <c r="K97" s="30">
        <v>6</v>
      </c>
      <c r="L97" s="30">
        <v>0</v>
      </c>
      <c r="M97" s="30">
        <v>0</v>
      </c>
      <c r="N97" s="30">
        <f t="shared" si="2"/>
        <v>110</v>
      </c>
      <c r="O97" s="30">
        <f t="shared" si="3"/>
        <v>8</v>
      </c>
    </row>
    <row r="98" spans="1:15" s="1" customFormat="1" ht="21" x14ac:dyDescent="0.35">
      <c r="A98" s="49">
        <v>93</v>
      </c>
      <c r="B98" s="23">
        <v>93010202</v>
      </c>
      <c r="C98" s="242" t="s">
        <v>270</v>
      </c>
      <c r="D98" s="23" t="s">
        <v>54</v>
      </c>
      <c r="E98" s="243" t="s">
        <v>850</v>
      </c>
      <c r="F98" s="244" t="s">
        <v>846</v>
      </c>
      <c r="G98" s="30">
        <v>9</v>
      </c>
      <c r="H98" s="30">
        <v>37</v>
      </c>
      <c r="I98" s="30">
        <v>2</v>
      </c>
      <c r="J98" s="30">
        <v>111</v>
      </c>
      <c r="K98" s="30">
        <v>6</v>
      </c>
      <c r="L98" s="30">
        <v>0</v>
      </c>
      <c r="M98" s="30">
        <v>0</v>
      </c>
      <c r="N98" s="30">
        <f t="shared" si="2"/>
        <v>148</v>
      </c>
      <c r="O98" s="30">
        <f t="shared" si="3"/>
        <v>8</v>
      </c>
    </row>
    <row r="99" spans="1:15" s="1" customFormat="1" ht="21" x14ac:dyDescent="0.35">
      <c r="A99" s="49">
        <v>94</v>
      </c>
      <c r="B99" s="23">
        <v>93010203</v>
      </c>
      <c r="C99" s="242" t="s">
        <v>271</v>
      </c>
      <c r="D99" s="23" t="s">
        <v>54</v>
      </c>
      <c r="E99" s="243" t="s">
        <v>854</v>
      </c>
      <c r="F99" s="244" t="s">
        <v>852</v>
      </c>
      <c r="G99" s="30">
        <v>18</v>
      </c>
      <c r="H99" s="30">
        <v>77</v>
      </c>
      <c r="I99" s="30">
        <v>3</v>
      </c>
      <c r="J99" s="30">
        <v>191</v>
      </c>
      <c r="K99" s="30">
        <v>6</v>
      </c>
      <c r="L99" s="30">
        <v>34</v>
      </c>
      <c r="M99" s="30">
        <v>3</v>
      </c>
      <c r="N99" s="30">
        <f t="shared" si="2"/>
        <v>302</v>
      </c>
      <c r="O99" s="30">
        <f t="shared" si="3"/>
        <v>12</v>
      </c>
    </row>
    <row r="100" spans="1:15" s="1" customFormat="1" ht="21" x14ac:dyDescent="0.35">
      <c r="A100" s="49">
        <v>95</v>
      </c>
      <c r="B100" s="23">
        <v>93010204</v>
      </c>
      <c r="C100" s="242" t="s">
        <v>272</v>
      </c>
      <c r="D100" s="23" t="s">
        <v>54</v>
      </c>
      <c r="E100" s="243" t="s">
        <v>858</v>
      </c>
      <c r="F100" s="244" t="s">
        <v>856</v>
      </c>
      <c r="G100" s="30">
        <v>10</v>
      </c>
      <c r="H100" s="30">
        <v>33</v>
      </c>
      <c r="I100" s="30">
        <v>2</v>
      </c>
      <c r="J100" s="30">
        <v>116</v>
      </c>
      <c r="K100" s="30">
        <v>6</v>
      </c>
      <c r="L100" s="30">
        <v>0</v>
      </c>
      <c r="M100" s="30">
        <v>0</v>
      </c>
      <c r="N100" s="30">
        <f t="shared" si="2"/>
        <v>149</v>
      </c>
      <c r="O100" s="30">
        <f t="shared" si="3"/>
        <v>8</v>
      </c>
    </row>
    <row r="101" spans="1:15" s="1" customFormat="1" ht="21" x14ac:dyDescent="0.35">
      <c r="A101" s="49">
        <v>96</v>
      </c>
      <c r="B101" s="23">
        <v>93010205</v>
      </c>
      <c r="C101" s="242" t="s">
        <v>273</v>
      </c>
      <c r="D101" s="23" t="s">
        <v>54</v>
      </c>
      <c r="E101" s="243" t="s">
        <v>861</v>
      </c>
      <c r="F101" s="244" t="s">
        <v>860</v>
      </c>
      <c r="G101" s="30">
        <v>28</v>
      </c>
      <c r="H101" s="30">
        <v>100</v>
      </c>
      <c r="I101" s="30">
        <v>4</v>
      </c>
      <c r="J101" s="30">
        <v>269</v>
      </c>
      <c r="K101" s="30">
        <v>11</v>
      </c>
      <c r="L101" s="30">
        <v>130</v>
      </c>
      <c r="M101" s="30">
        <v>4</v>
      </c>
      <c r="N101" s="30">
        <f t="shared" si="2"/>
        <v>499</v>
      </c>
      <c r="O101" s="30">
        <f t="shared" si="3"/>
        <v>19</v>
      </c>
    </row>
    <row r="102" spans="1:15" s="1" customFormat="1" ht="21" x14ac:dyDescent="0.35">
      <c r="A102" s="49">
        <v>97</v>
      </c>
      <c r="B102" s="23">
        <v>93010206</v>
      </c>
      <c r="C102" s="242" t="s">
        <v>274</v>
      </c>
      <c r="D102" s="23" t="s">
        <v>54</v>
      </c>
      <c r="E102" s="243" t="s">
        <v>865</v>
      </c>
      <c r="F102" s="244" t="s">
        <v>863</v>
      </c>
      <c r="G102" s="30">
        <v>10</v>
      </c>
      <c r="H102" s="30">
        <v>34</v>
      </c>
      <c r="I102" s="30">
        <v>2</v>
      </c>
      <c r="J102" s="30">
        <v>98</v>
      </c>
      <c r="K102" s="30">
        <v>6</v>
      </c>
      <c r="L102" s="30">
        <v>0</v>
      </c>
      <c r="M102" s="30">
        <v>0</v>
      </c>
      <c r="N102" s="30">
        <f t="shared" si="2"/>
        <v>132</v>
      </c>
      <c r="O102" s="30">
        <f t="shared" si="3"/>
        <v>8</v>
      </c>
    </row>
    <row r="103" spans="1:15" s="1" customFormat="1" ht="21" x14ac:dyDescent="0.35">
      <c r="A103" s="49">
        <v>98</v>
      </c>
      <c r="B103" s="23">
        <v>93010207</v>
      </c>
      <c r="C103" s="242" t="s">
        <v>275</v>
      </c>
      <c r="D103" s="23" t="s">
        <v>54</v>
      </c>
      <c r="E103" s="243" t="s">
        <v>870</v>
      </c>
      <c r="F103" s="244" t="s">
        <v>868</v>
      </c>
      <c r="G103" s="30">
        <v>14</v>
      </c>
      <c r="H103" s="30">
        <v>81</v>
      </c>
      <c r="I103" s="30">
        <v>3</v>
      </c>
      <c r="J103" s="30">
        <v>230</v>
      </c>
      <c r="K103" s="30">
        <v>6</v>
      </c>
      <c r="L103" s="30">
        <v>0</v>
      </c>
      <c r="M103" s="30">
        <v>0</v>
      </c>
      <c r="N103" s="30">
        <f t="shared" si="2"/>
        <v>311</v>
      </c>
      <c r="O103" s="30">
        <f t="shared" si="3"/>
        <v>9</v>
      </c>
    </row>
    <row r="104" spans="1:15" s="1" customFormat="1" ht="21" x14ac:dyDescent="0.35">
      <c r="A104" s="49">
        <v>99</v>
      </c>
      <c r="B104" s="23">
        <v>93010208</v>
      </c>
      <c r="C104" s="242" t="s">
        <v>288</v>
      </c>
      <c r="D104" s="23" t="s">
        <v>54</v>
      </c>
      <c r="E104" s="243" t="s">
        <v>874</v>
      </c>
      <c r="F104" s="244" t="s">
        <v>872</v>
      </c>
      <c r="G104" s="30">
        <v>34</v>
      </c>
      <c r="H104" s="30">
        <v>202</v>
      </c>
      <c r="I104" s="30">
        <v>7</v>
      </c>
      <c r="J104" s="30">
        <v>558</v>
      </c>
      <c r="K104" s="30">
        <v>18</v>
      </c>
      <c r="L104" s="30">
        <v>0</v>
      </c>
      <c r="M104" s="30">
        <v>0</v>
      </c>
      <c r="N104" s="30">
        <f t="shared" si="2"/>
        <v>760</v>
      </c>
      <c r="O104" s="30">
        <f t="shared" si="3"/>
        <v>25</v>
      </c>
    </row>
    <row r="105" spans="1:15" s="1" customFormat="1" ht="21" x14ac:dyDescent="0.35">
      <c r="A105" s="49">
        <v>100</v>
      </c>
      <c r="B105" s="23">
        <v>93010209</v>
      </c>
      <c r="C105" s="242" t="s">
        <v>276</v>
      </c>
      <c r="D105" s="23" t="s">
        <v>54</v>
      </c>
      <c r="E105" s="243" t="s">
        <v>879</v>
      </c>
      <c r="F105" s="244" t="s">
        <v>876</v>
      </c>
      <c r="G105" s="30">
        <v>10</v>
      </c>
      <c r="H105" s="30">
        <v>32</v>
      </c>
      <c r="I105" s="30">
        <v>2</v>
      </c>
      <c r="J105" s="30">
        <v>104</v>
      </c>
      <c r="K105" s="30">
        <v>6</v>
      </c>
      <c r="L105" s="30">
        <v>0</v>
      </c>
      <c r="M105" s="30">
        <v>0</v>
      </c>
      <c r="N105" s="30">
        <f t="shared" si="2"/>
        <v>136</v>
      </c>
      <c r="O105" s="30">
        <f t="shared" si="3"/>
        <v>8</v>
      </c>
    </row>
    <row r="106" spans="1:15" s="1" customFormat="1" ht="21" x14ac:dyDescent="0.35">
      <c r="A106" s="49">
        <v>101</v>
      </c>
      <c r="B106" s="23">
        <v>93010210</v>
      </c>
      <c r="C106" s="242" t="s">
        <v>277</v>
      </c>
      <c r="D106" s="23" t="s">
        <v>54</v>
      </c>
      <c r="E106" s="243" t="s">
        <v>882</v>
      </c>
      <c r="F106" s="244" t="s">
        <v>881</v>
      </c>
      <c r="G106" s="30">
        <v>11</v>
      </c>
      <c r="H106" s="30">
        <v>42</v>
      </c>
      <c r="I106" s="30">
        <v>2</v>
      </c>
      <c r="J106" s="30">
        <v>128</v>
      </c>
      <c r="K106" s="30">
        <v>6</v>
      </c>
      <c r="L106" s="30">
        <v>0</v>
      </c>
      <c r="M106" s="30">
        <v>0</v>
      </c>
      <c r="N106" s="30">
        <f t="shared" si="2"/>
        <v>170</v>
      </c>
      <c r="O106" s="30">
        <f t="shared" si="3"/>
        <v>8</v>
      </c>
    </row>
    <row r="107" spans="1:15" s="1" customFormat="1" ht="21" x14ac:dyDescent="0.35">
      <c r="A107" s="49">
        <v>102</v>
      </c>
      <c r="B107" s="23">
        <v>93010211</v>
      </c>
      <c r="C107" s="242" t="s">
        <v>210</v>
      </c>
      <c r="D107" s="23" t="s">
        <v>54</v>
      </c>
      <c r="E107" s="243" t="s">
        <v>886</v>
      </c>
      <c r="F107" s="244" t="s">
        <v>884</v>
      </c>
      <c r="G107" s="30">
        <v>9</v>
      </c>
      <c r="H107" s="30">
        <v>27</v>
      </c>
      <c r="I107" s="30">
        <v>2</v>
      </c>
      <c r="J107" s="30">
        <v>73</v>
      </c>
      <c r="K107" s="30">
        <v>6</v>
      </c>
      <c r="L107" s="30">
        <v>0</v>
      </c>
      <c r="M107" s="30">
        <v>0</v>
      </c>
      <c r="N107" s="30">
        <f t="shared" si="2"/>
        <v>100</v>
      </c>
      <c r="O107" s="30">
        <f t="shared" si="3"/>
        <v>8</v>
      </c>
    </row>
    <row r="108" spans="1:15" s="1" customFormat="1" ht="21" x14ac:dyDescent="0.35">
      <c r="A108" s="49">
        <v>103</v>
      </c>
      <c r="B108" s="23">
        <v>93010213</v>
      </c>
      <c r="C108" s="242" t="s">
        <v>278</v>
      </c>
      <c r="D108" s="23" t="s">
        <v>54</v>
      </c>
      <c r="E108" s="243" t="s">
        <v>942</v>
      </c>
      <c r="F108" s="244" t="s">
        <v>888</v>
      </c>
      <c r="G108" s="30">
        <v>27</v>
      </c>
      <c r="H108" s="30">
        <v>103</v>
      </c>
      <c r="I108" s="30">
        <v>4</v>
      </c>
      <c r="J108" s="30">
        <v>280</v>
      </c>
      <c r="K108" s="30">
        <v>12</v>
      </c>
      <c r="L108" s="30">
        <v>56</v>
      </c>
      <c r="M108" s="30">
        <v>3</v>
      </c>
      <c r="N108" s="30">
        <f t="shared" si="2"/>
        <v>439</v>
      </c>
      <c r="O108" s="30">
        <f t="shared" si="3"/>
        <v>19</v>
      </c>
    </row>
    <row r="109" spans="1:15" s="1" customFormat="1" ht="21" x14ac:dyDescent="0.35">
      <c r="A109" s="49">
        <v>104</v>
      </c>
      <c r="B109" s="23">
        <v>93010214</v>
      </c>
      <c r="C109" s="242" t="s">
        <v>211</v>
      </c>
      <c r="D109" s="23" t="s">
        <v>54</v>
      </c>
      <c r="E109" s="243" t="s">
        <v>892</v>
      </c>
      <c r="F109" s="244" t="s">
        <v>890</v>
      </c>
      <c r="G109" s="30">
        <v>9</v>
      </c>
      <c r="H109" s="30">
        <v>25</v>
      </c>
      <c r="I109" s="30">
        <v>2</v>
      </c>
      <c r="J109" s="30">
        <v>65</v>
      </c>
      <c r="K109" s="30">
        <v>6</v>
      </c>
      <c r="L109" s="30">
        <v>0</v>
      </c>
      <c r="M109" s="30">
        <v>0</v>
      </c>
      <c r="N109" s="30">
        <f t="shared" si="2"/>
        <v>90</v>
      </c>
      <c r="O109" s="30">
        <f t="shared" si="3"/>
        <v>8</v>
      </c>
    </row>
    <row r="110" spans="1:15" s="1" customFormat="1" ht="21" x14ac:dyDescent="0.35">
      <c r="A110" s="49">
        <v>105</v>
      </c>
      <c r="B110" s="23">
        <v>93010215</v>
      </c>
      <c r="C110" s="242" t="s">
        <v>279</v>
      </c>
      <c r="D110" s="23" t="s">
        <v>54</v>
      </c>
      <c r="E110" s="243" t="s">
        <v>896</v>
      </c>
      <c r="F110" s="244" t="s">
        <v>894</v>
      </c>
      <c r="G110" s="30">
        <v>15</v>
      </c>
      <c r="H110" s="30">
        <v>47</v>
      </c>
      <c r="I110" s="30">
        <v>2</v>
      </c>
      <c r="J110" s="30">
        <v>103</v>
      </c>
      <c r="K110" s="30">
        <v>6</v>
      </c>
      <c r="L110" s="30">
        <v>14</v>
      </c>
      <c r="M110" s="30">
        <v>1</v>
      </c>
      <c r="N110" s="30">
        <f t="shared" si="2"/>
        <v>164</v>
      </c>
      <c r="O110" s="30">
        <f t="shared" si="3"/>
        <v>9</v>
      </c>
    </row>
    <row r="111" spans="1:15" s="1" customFormat="1" ht="21" x14ac:dyDescent="0.35">
      <c r="A111" s="49">
        <v>106</v>
      </c>
      <c r="B111" s="23">
        <v>93010216</v>
      </c>
      <c r="C111" s="242" t="s">
        <v>280</v>
      </c>
      <c r="D111" s="23" t="s">
        <v>55</v>
      </c>
      <c r="E111" s="243" t="s">
        <v>900</v>
      </c>
      <c r="F111" s="244" t="s">
        <v>898</v>
      </c>
      <c r="G111" s="30">
        <v>13</v>
      </c>
      <c r="H111" s="30">
        <v>32</v>
      </c>
      <c r="I111" s="30">
        <v>2</v>
      </c>
      <c r="J111" s="30">
        <v>198</v>
      </c>
      <c r="K111" s="30">
        <v>6</v>
      </c>
      <c r="L111" s="30">
        <v>0</v>
      </c>
      <c r="M111" s="30">
        <v>0</v>
      </c>
      <c r="N111" s="30">
        <f t="shared" si="2"/>
        <v>230</v>
      </c>
      <c r="O111" s="30">
        <f t="shared" si="3"/>
        <v>8</v>
      </c>
    </row>
    <row r="112" spans="1:15" s="1" customFormat="1" ht="21" x14ac:dyDescent="0.35">
      <c r="A112" s="49">
        <v>107</v>
      </c>
      <c r="B112" s="23">
        <v>93010217</v>
      </c>
      <c r="C112" s="242" t="s">
        <v>281</v>
      </c>
      <c r="D112" s="23" t="s">
        <v>55</v>
      </c>
      <c r="E112" s="243" t="s">
        <v>904</v>
      </c>
      <c r="F112" s="244" t="s">
        <v>902</v>
      </c>
      <c r="G112" s="30">
        <v>17</v>
      </c>
      <c r="H112" s="30">
        <v>43</v>
      </c>
      <c r="I112" s="30">
        <v>2</v>
      </c>
      <c r="J112" s="30">
        <v>109</v>
      </c>
      <c r="K112" s="30">
        <v>6</v>
      </c>
      <c r="L112" s="30">
        <v>23</v>
      </c>
      <c r="M112" s="30">
        <v>3</v>
      </c>
      <c r="N112" s="30">
        <f t="shared" si="2"/>
        <v>175</v>
      </c>
      <c r="O112" s="30">
        <f t="shared" si="3"/>
        <v>11</v>
      </c>
    </row>
    <row r="113" spans="1:15" s="1" customFormat="1" ht="21" x14ac:dyDescent="0.35">
      <c r="A113" s="49">
        <v>108</v>
      </c>
      <c r="B113" s="23">
        <v>93010218</v>
      </c>
      <c r="C113" s="242" t="s">
        <v>282</v>
      </c>
      <c r="D113" s="23" t="s">
        <v>55</v>
      </c>
      <c r="E113" s="243" t="s">
        <v>907</v>
      </c>
      <c r="F113" s="244" t="s">
        <v>906</v>
      </c>
      <c r="G113" s="30">
        <v>10</v>
      </c>
      <c r="H113" s="30">
        <v>25</v>
      </c>
      <c r="I113" s="30">
        <v>2</v>
      </c>
      <c r="J113" s="30">
        <v>104</v>
      </c>
      <c r="K113" s="30">
        <v>6</v>
      </c>
      <c r="L113" s="30">
        <v>0</v>
      </c>
      <c r="M113" s="30">
        <v>0</v>
      </c>
      <c r="N113" s="30">
        <f t="shared" si="2"/>
        <v>129</v>
      </c>
      <c r="O113" s="30">
        <f t="shared" si="3"/>
        <v>8</v>
      </c>
    </row>
    <row r="114" spans="1:15" s="1" customFormat="1" ht="21" x14ac:dyDescent="0.35">
      <c r="A114" s="49">
        <v>109</v>
      </c>
      <c r="B114" s="23">
        <v>93010219</v>
      </c>
      <c r="C114" s="242" t="s">
        <v>283</v>
      </c>
      <c r="D114" s="23" t="s">
        <v>55</v>
      </c>
      <c r="E114" s="243" t="s">
        <v>912</v>
      </c>
      <c r="F114" s="244" t="s">
        <v>909</v>
      </c>
      <c r="G114" s="30">
        <v>10</v>
      </c>
      <c r="H114" s="30">
        <v>8</v>
      </c>
      <c r="I114" s="30">
        <v>2</v>
      </c>
      <c r="J114" s="30">
        <v>216</v>
      </c>
      <c r="K114" s="30">
        <v>8</v>
      </c>
      <c r="L114" s="30">
        <v>0</v>
      </c>
      <c r="M114" s="30">
        <v>0</v>
      </c>
      <c r="N114" s="30">
        <f t="shared" si="2"/>
        <v>224</v>
      </c>
      <c r="O114" s="30">
        <f t="shared" si="3"/>
        <v>10</v>
      </c>
    </row>
    <row r="115" spans="1:15" s="1" customFormat="1" ht="21" x14ac:dyDescent="0.35">
      <c r="A115" s="49">
        <v>110</v>
      </c>
      <c r="B115" s="23">
        <v>93010220</v>
      </c>
      <c r="C115" s="242" t="s">
        <v>212</v>
      </c>
      <c r="D115" s="23" t="s">
        <v>55</v>
      </c>
      <c r="E115" s="243" t="s">
        <v>915</v>
      </c>
      <c r="F115" s="244" t="s">
        <v>132</v>
      </c>
      <c r="G115" s="30">
        <v>4</v>
      </c>
      <c r="H115" s="30">
        <v>0</v>
      </c>
      <c r="I115" s="30">
        <v>0</v>
      </c>
      <c r="J115" s="30">
        <v>55</v>
      </c>
      <c r="K115" s="30">
        <v>6</v>
      </c>
      <c r="L115" s="30">
        <v>0</v>
      </c>
      <c r="M115" s="30">
        <v>0</v>
      </c>
      <c r="N115" s="30">
        <f t="shared" si="2"/>
        <v>55</v>
      </c>
      <c r="O115" s="30">
        <f t="shared" si="3"/>
        <v>6</v>
      </c>
    </row>
    <row r="116" spans="1:15" s="1" customFormat="1" ht="21" x14ac:dyDescent="0.35">
      <c r="A116" s="49">
        <v>111</v>
      </c>
      <c r="B116" s="23">
        <v>93010221</v>
      </c>
      <c r="C116" s="242" t="s">
        <v>213</v>
      </c>
      <c r="D116" s="23" t="s">
        <v>55</v>
      </c>
      <c r="E116" s="243" t="s">
        <v>919</v>
      </c>
      <c r="F116" s="244" t="s">
        <v>917</v>
      </c>
      <c r="G116" s="30">
        <v>6</v>
      </c>
      <c r="H116" s="30">
        <v>0</v>
      </c>
      <c r="I116" s="30">
        <v>0</v>
      </c>
      <c r="J116" s="30">
        <v>77</v>
      </c>
      <c r="K116" s="30">
        <v>6</v>
      </c>
      <c r="L116" s="30">
        <v>0</v>
      </c>
      <c r="M116" s="30">
        <v>0</v>
      </c>
      <c r="N116" s="30">
        <f t="shared" si="2"/>
        <v>77</v>
      </c>
      <c r="O116" s="30">
        <f t="shared" si="3"/>
        <v>6</v>
      </c>
    </row>
    <row r="117" spans="1:15" s="1" customFormat="1" ht="21" x14ac:dyDescent="0.35">
      <c r="A117" s="49">
        <v>112</v>
      </c>
      <c r="B117" s="23">
        <v>93010223</v>
      </c>
      <c r="C117" s="242" t="s">
        <v>284</v>
      </c>
      <c r="D117" s="23" t="s">
        <v>55</v>
      </c>
      <c r="E117" s="243" t="s">
        <v>922</v>
      </c>
      <c r="F117" s="244" t="s">
        <v>921</v>
      </c>
      <c r="G117" s="30">
        <v>15</v>
      </c>
      <c r="H117" s="30">
        <v>36</v>
      </c>
      <c r="I117" s="30">
        <v>2</v>
      </c>
      <c r="J117" s="30">
        <v>285</v>
      </c>
      <c r="K117" s="30">
        <v>11</v>
      </c>
      <c r="L117" s="30">
        <v>0</v>
      </c>
      <c r="M117" s="30">
        <v>0</v>
      </c>
      <c r="N117" s="30">
        <f t="shared" si="2"/>
        <v>321</v>
      </c>
      <c r="O117" s="30">
        <f t="shared" si="3"/>
        <v>13</v>
      </c>
    </row>
    <row r="118" spans="1:15" s="1" customFormat="1" ht="21" x14ac:dyDescent="0.35">
      <c r="A118" s="49">
        <v>113</v>
      </c>
      <c r="B118" s="23">
        <v>93010224</v>
      </c>
      <c r="C118" s="242" t="s">
        <v>285</v>
      </c>
      <c r="D118" s="23" t="s">
        <v>55</v>
      </c>
      <c r="E118" s="243" t="s">
        <v>927</v>
      </c>
      <c r="F118" s="244" t="s">
        <v>924</v>
      </c>
      <c r="G118" s="30">
        <v>23</v>
      </c>
      <c r="H118" s="30">
        <v>54</v>
      </c>
      <c r="I118" s="30">
        <v>3</v>
      </c>
      <c r="J118" s="30">
        <v>248</v>
      </c>
      <c r="K118" s="30">
        <v>11</v>
      </c>
      <c r="L118" s="30">
        <v>99</v>
      </c>
      <c r="M118" s="30">
        <v>3</v>
      </c>
      <c r="N118" s="30">
        <f t="shared" si="2"/>
        <v>401</v>
      </c>
      <c r="O118" s="30">
        <f t="shared" si="3"/>
        <v>17</v>
      </c>
    </row>
    <row r="119" spans="1:15" s="1" customFormat="1" ht="21" x14ac:dyDescent="0.35">
      <c r="A119" s="49">
        <v>114</v>
      </c>
      <c r="B119" s="23">
        <v>93010225</v>
      </c>
      <c r="C119" s="242" t="s">
        <v>214</v>
      </c>
      <c r="D119" s="23" t="s">
        <v>55</v>
      </c>
      <c r="E119" s="243" t="s">
        <v>930</v>
      </c>
      <c r="F119" s="244" t="s">
        <v>132</v>
      </c>
      <c r="G119" s="30">
        <v>6</v>
      </c>
      <c r="H119" s="30">
        <v>15</v>
      </c>
      <c r="I119" s="30">
        <v>2</v>
      </c>
      <c r="J119" s="30">
        <v>59</v>
      </c>
      <c r="K119" s="30">
        <v>6</v>
      </c>
      <c r="L119" s="30">
        <v>0</v>
      </c>
      <c r="M119" s="30">
        <v>0</v>
      </c>
      <c r="N119" s="30">
        <f t="shared" si="2"/>
        <v>74</v>
      </c>
      <c r="O119" s="30">
        <f t="shared" si="3"/>
        <v>8</v>
      </c>
    </row>
    <row r="120" spans="1:15" s="1" customFormat="1" ht="21" x14ac:dyDescent="0.35">
      <c r="A120" s="49">
        <v>115</v>
      </c>
      <c r="B120" s="23">
        <v>93010226</v>
      </c>
      <c r="C120" s="242" t="s">
        <v>215</v>
      </c>
      <c r="D120" s="23" t="s">
        <v>55</v>
      </c>
      <c r="E120" s="243" t="s">
        <v>944</v>
      </c>
      <c r="F120" s="244" t="s">
        <v>932</v>
      </c>
      <c r="G120" s="30">
        <v>5</v>
      </c>
      <c r="H120" s="30">
        <v>12</v>
      </c>
      <c r="I120" s="30">
        <v>2</v>
      </c>
      <c r="J120" s="30">
        <v>47</v>
      </c>
      <c r="K120" s="30">
        <v>6</v>
      </c>
      <c r="L120" s="30">
        <v>0</v>
      </c>
      <c r="M120" s="30">
        <v>0</v>
      </c>
      <c r="N120" s="30">
        <f t="shared" si="2"/>
        <v>59</v>
      </c>
      <c r="O120" s="30">
        <f t="shared" si="3"/>
        <v>8</v>
      </c>
    </row>
    <row r="121" spans="1:15" s="1" customFormat="1" ht="21" x14ac:dyDescent="0.35">
      <c r="A121" s="49">
        <v>116</v>
      </c>
      <c r="B121" s="23">
        <v>93010227</v>
      </c>
      <c r="C121" s="242" t="s">
        <v>216</v>
      </c>
      <c r="D121" s="23" t="s">
        <v>55</v>
      </c>
      <c r="E121" s="243" t="s">
        <v>937</v>
      </c>
      <c r="F121" s="244" t="s">
        <v>935</v>
      </c>
      <c r="G121" s="30">
        <v>6</v>
      </c>
      <c r="H121" s="30">
        <v>12</v>
      </c>
      <c r="I121" s="30">
        <v>2</v>
      </c>
      <c r="J121" s="30">
        <v>57</v>
      </c>
      <c r="K121" s="30">
        <v>6</v>
      </c>
      <c r="L121" s="30">
        <v>0</v>
      </c>
      <c r="M121" s="30">
        <v>0</v>
      </c>
      <c r="N121" s="30">
        <f t="shared" si="2"/>
        <v>69</v>
      </c>
      <c r="O121" s="30">
        <f t="shared" si="3"/>
        <v>8</v>
      </c>
    </row>
    <row r="122" spans="1:15" s="1" customFormat="1" ht="21" x14ac:dyDescent="0.35">
      <c r="A122" s="50">
        <v>117</v>
      </c>
      <c r="B122" s="24">
        <v>93010228</v>
      </c>
      <c r="C122" s="246" t="s">
        <v>286</v>
      </c>
      <c r="D122" s="24" t="s">
        <v>55</v>
      </c>
      <c r="E122" s="247"/>
      <c r="F122" s="248" t="s">
        <v>939</v>
      </c>
      <c r="G122" s="31">
        <v>15</v>
      </c>
      <c r="H122" s="31">
        <v>15</v>
      </c>
      <c r="I122" s="31">
        <v>2</v>
      </c>
      <c r="J122" s="31">
        <v>82</v>
      </c>
      <c r="K122" s="31">
        <v>6</v>
      </c>
      <c r="L122" s="31">
        <v>39</v>
      </c>
      <c r="M122" s="31">
        <v>3</v>
      </c>
      <c r="N122" s="31">
        <f t="shared" si="2"/>
        <v>136</v>
      </c>
      <c r="O122" s="31">
        <f t="shared" si="3"/>
        <v>11</v>
      </c>
    </row>
    <row r="123" spans="1:15" s="18" customFormat="1" ht="21" x14ac:dyDescent="0.35">
      <c r="A123" s="317" t="s">
        <v>18</v>
      </c>
      <c r="B123" s="317"/>
      <c r="C123" s="317"/>
      <c r="D123" s="317"/>
      <c r="E123" s="317"/>
      <c r="F123" s="317"/>
      <c r="G123" s="26">
        <f>SUM(G6:G122)</f>
        <v>1354</v>
      </c>
      <c r="H123" s="26">
        <f t="shared" ref="H123:O123" si="4">SUM(H6:H122)</f>
        <v>4331</v>
      </c>
      <c r="I123" s="26">
        <f t="shared" si="4"/>
        <v>316</v>
      </c>
      <c r="J123" s="26">
        <f t="shared" si="4"/>
        <v>14747</v>
      </c>
      <c r="K123" s="26">
        <f t="shared" si="4"/>
        <v>930</v>
      </c>
      <c r="L123" s="26">
        <f t="shared" si="4"/>
        <v>831</v>
      </c>
      <c r="M123" s="26">
        <f t="shared" si="4"/>
        <v>52</v>
      </c>
      <c r="N123" s="26">
        <f t="shared" si="4"/>
        <v>19909</v>
      </c>
      <c r="O123" s="26">
        <f t="shared" si="4"/>
        <v>1298</v>
      </c>
    </row>
    <row r="125" spans="1:15" ht="21" x14ac:dyDescent="0.35">
      <c r="A125" s="252" t="s">
        <v>1064</v>
      </c>
    </row>
  </sheetData>
  <mergeCells count="12">
    <mergeCell ref="A123:F123"/>
    <mergeCell ref="N4:O4"/>
    <mergeCell ref="A4:A5"/>
    <mergeCell ref="C4:C5"/>
    <mergeCell ref="D4:D5"/>
    <mergeCell ref="E4:E5"/>
    <mergeCell ref="F4:F5"/>
    <mergeCell ref="G4:G5"/>
    <mergeCell ref="H4:I4"/>
    <mergeCell ref="J4:K4"/>
    <mergeCell ref="L4:M4"/>
    <mergeCell ref="B4:B5"/>
  </mergeCells>
  <pageMargins left="0.43307086614173229" right="3.937007874015748E-2" top="0.74803149606299213" bottom="0.74803149606299213" header="0.31496062992125984" footer="0.31496062992125984"/>
  <pageSetup paperSize="9" firstPageNumber="34" orientation="landscape" useFirstPageNumber="1" horizontalDpi="1200" verticalDpi="1200" r:id="rId1"/>
  <headerFooter>
    <oddHeader>&amp;R&amp;P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view="pageLayout" zoomScaleNormal="100" workbookViewId="0">
      <selection activeCell="A16" sqref="A16"/>
    </sheetView>
  </sheetViews>
  <sheetFormatPr defaultRowHeight="14.25" x14ac:dyDescent="0.2"/>
  <cols>
    <col min="1" max="1" width="6.25" customWidth="1"/>
    <col min="2" max="2" width="9.75" bestFit="1" customWidth="1"/>
    <col min="3" max="3" width="27.625" bestFit="1" customWidth="1"/>
    <col min="5" max="12" width="8.25" customWidth="1"/>
  </cols>
  <sheetData>
    <row r="1" spans="1:12" s="16" customFormat="1" ht="26.25" x14ac:dyDescent="0.4">
      <c r="B1" s="297" t="s">
        <v>1077</v>
      </c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2" s="16" customFormat="1" ht="26.25" x14ac:dyDescent="0.4">
      <c r="B2" s="296" t="s">
        <v>169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s="16" customFormat="1" ht="26.25" x14ac:dyDescent="0.4">
      <c r="A3" s="298" t="s">
        <v>170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s="116" customFormat="1" ht="21" customHeight="1" x14ac:dyDescent="0.35">
      <c r="A4" s="316" t="s">
        <v>171</v>
      </c>
      <c r="B4" s="316" t="s">
        <v>172</v>
      </c>
      <c r="C4" s="316" t="s">
        <v>72</v>
      </c>
      <c r="D4" s="329" t="s">
        <v>76</v>
      </c>
      <c r="E4" s="328" t="s">
        <v>77</v>
      </c>
      <c r="F4" s="328"/>
      <c r="G4" s="328" t="s">
        <v>78</v>
      </c>
      <c r="H4" s="328"/>
      <c r="I4" s="328" t="s">
        <v>79</v>
      </c>
      <c r="J4" s="328"/>
      <c r="K4" s="328" t="s">
        <v>18</v>
      </c>
      <c r="L4" s="328"/>
    </row>
    <row r="5" spans="1:12" s="116" customFormat="1" ht="21.75" customHeight="1" x14ac:dyDescent="0.35">
      <c r="A5" s="316"/>
      <c r="B5" s="316"/>
      <c r="C5" s="316"/>
      <c r="D5" s="329"/>
      <c r="E5" s="131" t="s">
        <v>80</v>
      </c>
      <c r="F5" s="131" t="s">
        <v>81</v>
      </c>
      <c r="G5" s="131" t="s">
        <v>80</v>
      </c>
      <c r="H5" s="131" t="s">
        <v>81</v>
      </c>
      <c r="I5" s="131" t="s">
        <v>80</v>
      </c>
      <c r="J5" s="131" t="s">
        <v>81</v>
      </c>
      <c r="K5" s="131" t="s">
        <v>80</v>
      </c>
      <c r="L5" s="131" t="s">
        <v>81</v>
      </c>
    </row>
    <row r="6" spans="1:12" s="1" customFormat="1" ht="21" x14ac:dyDescent="0.35">
      <c r="A6" s="48">
        <v>1</v>
      </c>
      <c r="B6" s="22">
        <v>93010059</v>
      </c>
      <c r="C6" s="22" t="s">
        <v>173</v>
      </c>
      <c r="D6" s="28">
        <v>9</v>
      </c>
      <c r="E6" s="22">
        <v>24</v>
      </c>
      <c r="F6" s="22">
        <v>2</v>
      </c>
      <c r="G6" s="22">
        <v>80</v>
      </c>
      <c r="H6" s="22">
        <v>6</v>
      </c>
      <c r="I6" s="22">
        <v>0</v>
      </c>
      <c r="J6" s="22">
        <v>0</v>
      </c>
      <c r="K6" s="22">
        <f>SUM(E6,G6,I6)</f>
        <v>104</v>
      </c>
      <c r="L6" s="22">
        <f>SUM(F6,H6,J6)</f>
        <v>8</v>
      </c>
    </row>
    <row r="7" spans="1:12" s="1" customFormat="1" ht="21" x14ac:dyDescent="0.35">
      <c r="A7" s="49">
        <v>2</v>
      </c>
      <c r="B7" s="23">
        <v>93010061</v>
      </c>
      <c r="C7" s="23" t="s">
        <v>174</v>
      </c>
      <c r="D7" s="30">
        <v>10</v>
      </c>
      <c r="E7" s="23">
        <v>21</v>
      </c>
      <c r="F7" s="23">
        <v>2</v>
      </c>
      <c r="G7" s="23">
        <v>84</v>
      </c>
      <c r="H7" s="23">
        <v>6</v>
      </c>
      <c r="I7" s="23">
        <v>0</v>
      </c>
      <c r="J7" s="23">
        <v>0</v>
      </c>
      <c r="K7" s="23">
        <f t="shared" ref="K7:K49" si="0">SUM(E7,G7,I7)</f>
        <v>105</v>
      </c>
      <c r="L7" s="23">
        <f t="shared" ref="L7:L49" si="1">SUM(F7,H7,J7)</f>
        <v>8</v>
      </c>
    </row>
    <row r="8" spans="1:12" s="1" customFormat="1" ht="21" x14ac:dyDescent="0.35">
      <c r="A8" s="49">
        <v>3</v>
      </c>
      <c r="B8" s="23">
        <v>93010062</v>
      </c>
      <c r="C8" s="23" t="s">
        <v>175</v>
      </c>
      <c r="D8" s="30">
        <v>8</v>
      </c>
      <c r="E8" s="23">
        <v>22</v>
      </c>
      <c r="F8" s="23">
        <v>2</v>
      </c>
      <c r="G8" s="23">
        <v>60</v>
      </c>
      <c r="H8" s="23">
        <v>6</v>
      </c>
      <c r="I8" s="23">
        <v>0</v>
      </c>
      <c r="J8" s="23">
        <v>0</v>
      </c>
      <c r="K8" s="23">
        <f t="shared" si="0"/>
        <v>82</v>
      </c>
      <c r="L8" s="23">
        <f t="shared" si="1"/>
        <v>8</v>
      </c>
    </row>
    <row r="9" spans="1:12" s="1" customFormat="1" ht="21" x14ac:dyDescent="0.35">
      <c r="A9" s="49">
        <v>4</v>
      </c>
      <c r="B9" s="23">
        <v>93010065</v>
      </c>
      <c r="C9" s="23" t="s">
        <v>176</v>
      </c>
      <c r="D9" s="30">
        <v>9</v>
      </c>
      <c r="E9" s="23">
        <v>14</v>
      </c>
      <c r="F9" s="23">
        <v>2</v>
      </c>
      <c r="G9" s="23">
        <v>54</v>
      </c>
      <c r="H9" s="23">
        <v>6</v>
      </c>
      <c r="I9" s="23">
        <v>0</v>
      </c>
      <c r="J9" s="23">
        <v>0</v>
      </c>
      <c r="K9" s="23">
        <f t="shared" si="0"/>
        <v>68</v>
      </c>
      <c r="L9" s="23">
        <f t="shared" si="1"/>
        <v>8</v>
      </c>
    </row>
    <row r="10" spans="1:12" s="1" customFormat="1" ht="21" x14ac:dyDescent="0.35">
      <c r="A10" s="49">
        <v>5</v>
      </c>
      <c r="B10" s="23">
        <v>93010069</v>
      </c>
      <c r="C10" s="23" t="s">
        <v>177</v>
      </c>
      <c r="D10" s="30">
        <v>11</v>
      </c>
      <c r="E10" s="23">
        <v>24</v>
      </c>
      <c r="F10" s="23">
        <v>2</v>
      </c>
      <c r="G10" s="23">
        <v>91</v>
      </c>
      <c r="H10" s="23">
        <v>6</v>
      </c>
      <c r="I10" s="23">
        <v>0</v>
      </c>
      <c r="J10" s="23">
        <v>0</v>
      </c>
      <c r="K10" s="23">
        <f t="shared" si="0"/>
        <v>115</v>
      </c>
      <c r="L10" s="23">
        <f t="shared" si="1"/>
        <v>8</v>
      </c>
    </row>
    <row r="11" spans="1:12" s="1" customFormat="1" ht="21" x14ac:dyDescent="0.35">
      <c r="A11" s="49">
        <v>6</v>
      </c>
      <c r="B11" s="23">
        <v>93010071</v>
      </c>
      <c r="C11" s="23" t="s">
        <v>178</v>
      </c>
      <c r="D11" s="30">
        <v>7</v>
      </c>
      <c r="E11" s="23">
        <v>15</v>
      </c>
      <c r="F11" s="23">
        <v>2</v>
      </c>
      <c r="G11" s="23">
        <v>60</v>
      </c>
      <c r="H11" s="23">
        <v>6</v>
      </c>
      <c r="I11" s="23">
        <v>0</v>
      </c>
      <c r="J11" s="23">
        <v>0</v>
      </c>
      <c r="K11" s="23">
        <f t="shared" si="0"/>
        <v>75</v>
      </c>
      <c r="L11" s="23">
        <f t="shared" si="1"/>
        <v>8</v>
      </c>
    </row>
    <row r="12" spans="1:12" s="1" customFormat="1" ht="21" x14ac:dyDescent="0.35">
      <c r="A12" s="49">
        <v>7</v>
      </c>
      <c r="B12" s="23">
        <v>93010073</v>
      </c>
      <c r="C12" s="23" t="s">
        <v>179</v>
      </c>
      <c r="D12" s="30">
        <v>2</v>
      </c>
      <c r="E12" s="23">
        <v>12</v>
      </c>
      <c r="F12" s="23">
        <v>2</v>
      </c>
      <c r="G12" s="23">
        <v>24</v>
      </c>
      <c r="H12" s="23">
        <v>6</v>
      </c>
      <c r="I12" s="23">
        <v>0</v>
      </c>
      <c r="J12" s="23">
        <v>0</v>
      </c>
      <c r="K12" s="23">
        <f t="shared" si="0"/>
        <v>36</v>
      </c>
      <c r="L12" s="23">
        <f t="shared" si="1"/>
        <v>8</v>
      </c>
    </row>
    <row r="13" spans="1:12" s="1" customFormat="1" ht="21" x14ac:dyDescent="0.35">
      <c r="A13" s="49">
        <v>8</v>
      </c>
      <c r="B13" s="23">
        <v>93010074</v>
      </c>
      <c r="C13" s="23" t="s">
        <v>180</v>
      </c>
      <c r="D13" s="30">
        <v>6</v>
      </c>
      <c r="E13" s="23">
        <v>4</v>
      </c>
      <c r="F13" s="23">
        <v>2</v>
      </c>
      <c r="G13" s="23">
        <v>26</v>
      </c>
      <c r="H13" s="23">
        <v>6</v>
      </c>
      <c r="I13" s="23">
        <v>0</v>
      </c>
      <c r="J13" s="23">
        <v>0</v>
      </c>
      <c r="K13" s="23">
        <f t="shared" si="0"/>
        <v>30</v>
      </c>
      <c r="L13" s="23">
        <f t="shared" si="1"/>
        <v>8</v>
      </c>
    </row>
    <row r="14" spans="1:12" s="1" customFormat="1" ht="21" x14ac:dyDescent="0.35">
      <c r="A14" s="49">
        <v>9</v>
      </c>
      <c r="B14" s="23">
        <v>93010075</v>
      </c>
      <c r="C14" s="23" t="s">
        <v>181</v>
      </c>
      <c r="D14" s="30">
        <v>15</v>
      </c>
      <c r="E14" s="23">
        <v>0</v>
      </c>
      <c r="F14" s="23">
        <v>2</v>
      </c>
      <c r="G14" s="23">
        <v>102</v>
      </c>
      <c r="H14" s="23">
        <v>6</v>
      </c>
      <c r="I14" s="23">
        <v>15</v>
      </c>
      <c r="J14" s="23">
        <v>3</v>
      </c>
      <c r="K14" s="23">
        <f t="shared" si="0"/>
        <v>117</v>
      </c>
      <c r="L14" s="23">
        <f t="shared" si="1"/>
        <v>11</v>
      </c>
    </row>
    <row r="15" spans="1:12" s="1" customFormat="1" ht="21" x14ac:dyDescent="0.35">
      <c r="A15" s="49">
        <v>10</v>
      </c>
      <c r="B15" s="23">
        <v>93010076</v>
      </c>
      <c r="C15" s="23" t="s">
        <v>182</v>
      </c>
      <c r="D15" s="30">
        <v>9</v>
      </c>
      <c r="E15" s="23">
        <v>22</v>
      </c>
      <c r="F15" s="23">
        <v>2</v>
      </c>
      <c r="G15" s="23">
        <v>41</v>
      </c>
      <c r="H15" s="23">
        <v>6</v>
      </c>
      <c r="I15" s="23">
        <v>0</v>
      </c>
      <c r="J15" s="23">
        <v>0</v>
      </c>
      <c r="K15" s="23">
        <f t="shared" si="0"/>
        <v>63</v>
      </c>
      <c r="L15" s="23">
        <f t="shared" si="1"/>
        <v>8</v>
      </c>
    </row>
    <row r="16" spans="1:12" s="1" customFormat="1" ht="21" x14ac:dyDescent="0.35">
      <c r="A16" s="49">
        <v>11</v>
      </c>
      <c r="B16" s="23">
        <v>93010077</v>
      </c>
      <c r="C16" s="23" t="s">
        <v>183</v>
      </c>
      <c r="D16" s="30">
        <v>5</v>
      </c>
      <c r="E16" s="23">
        <v>14</v>
      </c>
      <c r="F16" s="23">
        <v>2</v>
      </c>
      <c r="G16" s="23">
        <v>41</v>
      </c>
      <c r="H16" s="23">
        <v>6</v>
      </c>
      <c r="I16" s="23">
        <v>0</v>
      </c>
      <c r="J16" s="23">
        <v>0</v>
      </c>
      <c r="K16" s="23">
        <f t="shared" si="0"/>
        <v>55</v>
      </c>
      <c r="L16" s="23">
        <f t="shared" si="1"/>
        <v>8</v>
      </c>
    </row>
    <row r="17" spans="1:12" s="1" customFormat="1" ht="21" x14ac:dyDescent="0.35">
      <c r="A17" s="49">
        <v>12</v>
      </c>
      <c r="B17" s="23">
        <v>93010078</v>
      </c>
      <c r="C17" s="23" t="s">
        <v>184</v>
      </c>
      <c r="D17" s="30">
        <v>13</v>
      </c>
      <c r="E17" s="23">
        <v>9</v>
      </c>
      <c r="F17" s="23">
        <v>2</v>
      </c>
      <c r="G17" s="23">
        <v>49</v>
      </c>
      <c r="H17" s="23">
        <v>6</v>
      </c>
      <c r="I17" s="23">
        <v>0</v>
      </c>
      <c r="J17" s="23">
        <v>0</v>
      </c>
      <c r="K17" s="23">
        <f t="shared" si="0"/>
        <v>58</v>
      </c>
      <c r="L17" s="23">
        <f t="shared" si="1"/>
        <v>8</v>
      </c>
    </row>
    <row r="18" spans="1:12" s="1" customFormat="1" ht="21" x14ac:dyDescent="0.35">
      <c r="A18" s="49">
        <v>13</v>
      </c>
      <c r="B18" s="23">
        <v>93010083</v>
      </c>
      <c r="C18" s="23" t="s">
        <v>185</v>
      </c>
      <c r="D18" s="30">
        <v>8</v>
      </c>
      <c r="E18" s="23">
        <v>24</v>
      </c>
      <c r="F18" s="23">
        <v>2</v>
      </c>
      <c r="G18" s="23">
        <v>72</v>
      </c>
      <c r="H18" s="23">
        <v>6</v>
      </c>
      <c r="I18" s="23">
        <v>0</v>
      </c>
      <c r="J18" s="23">
        <v>0</v>
      </c>
      <c r="K18" s="23">
        <f t="shared" si="0"/>
        <v>96</v>
      </c>
      <c r="L18" s="23">
        <f t="shared" si="1"/>
        <v>8</v>
      </c>
    </row>
    <row r="19" spans="1:12" s="1" customFormat="1" ht="21" x14ac:dyDescent="0.35">
      <c r="A19" s="49">
        <v>14</v>
      </c>
      <c r="B19" s="23">
        <v>93010085</v>
      </c>
      <c r="C19" s="23" t="s">
        <v>186</v>
      </c>
      <c r="D19" s="30">
        <v>8</v>
      </c>
      <c r="E19" s="23">
        <v>22</v>
      </c>
      <c r="F19" s="23">
        <v>2</v>
      </c>
      <c r="G19" s="23">
        <v>78</v>
      </c>
      <c r="H19" s="23">
        <v>6</v>
      </c>
      <c r="I19" s="23">
        <v>0</v>
      </c>
      <c r="J19" s="23">
        <v>0</v>
      </c>
      <c r="K19" s="23">
        <f t="shared" si="0"/>
        <v>100</v>
      </c>
      <c r="L19" s="23">
        <f t="shared" si="1"/>
        <v>8</v>
      </c>
    </row>
    <row r="20" spans="1:12" s="1" customFormat="1" ht="21" x14ac:dyDescent="0.35">
      <c r="A20" s="49">
        <v>15</v>
      </c>
      <c r="B20" s="23">
        <v>93010087</v>
      </c>
      <c r="C20" s="23" t="s">
        <v>187</v>
      </c>
      <c r="D20" s="30">
        <v>8</v>
      </c>
      <c r="E20" s="23">
        <v>8</v>
      </c>
      <c r="F20" s="23">
        <v>2</v>
      </c>
      <c r="G20" s="23">
        <v>73</v>
      </c>
      <c r="H20" s="23">
        <v>6</v>
      </c>
      <c r="I20" s="23">
        <v>0</v>
      </c>
      <c r="J20" s="23">
        <v>0</v>
      </c>
      <c r="K20" s="23">
        <f t="shared" si="0"/>
        <v>81</v>
      </c>
      <c r="L20" s="23">
        <f t="shared" si="1"/>
        <v>8</v>
      </c>
    </row>
    <row r="21" spans="1:12" s="1" customFormat="1" ht="21" x14ac:dyDescent="0.35">
      <c r="A21" s="49">
        <v>16</v>
      </c>
      <c r="B21" s="23">
        <v>93010088</v>
      </c>
      <c r="C21" s="23" t="s">
        <v>188</v>
      </c>
      <c r="D21" s="30">
        <v>7</v>
      </c>
      <c r="E21" s="23">
        <v>0</v>
      </c>
      <c r="F21" s="23">
        <v>0</v>
      </c>
      <c r="G21" s="23">
        <v>51</v>
      </c>
      <c r="H21" s="23">
        <v>6</v>
      </c>
      <c r="I21" s="23">
        <v>0</v>
      </c>
      <c r="J21" s="23">
        <v>0</v>
      </c>
      <c r="K21" s="23">
        <f t="shared" si="0"/>
        <v>51</v>
      </c>
      <c r="L21" s="23">
        <f t="shared" si="1"/>
        <v>6</v>
      </c>
    </row>
    <row r="22" spans="1:12" s="1" customFormat="1" ht="21" x14ac:dyDescent="0.35">
      <c r="A22" s="49">
        <v>17</v>
      </c>
      <c r="B22" s="23">
        <v>93010089</v>
      </c>
      <c r="C22" s="23" t="s">
        <v>189</v>
      </c>
      <c r="D22" s="30">
        <v>10</v>
      </c>
      <c r="E22" s="23">
        <v>0</v>
      </c>
      <c r="F22" s="23">
        <v>0</v>
      </c>
      <c r="G22" s="23">
        <v>86</v>
      </c>
      <c r="H22" s="23">
        <v>6</v>
      </c>
      <c r="I22" s="23">
        <v>0</v>
      </c>
      <c r="J22" s="23">
        <v>0</v>
      </c>
      <c r="K22" s="23">
        <f t="shared" si="0"/>
        <v>86</v>
      </c>
      <c r="L22" s="23">
        <f t="shared" si="1"/>
        <v>6</v>
      </c>
    </row>
    <row r="23" spans="1:12" s="1" customFormat="1" ht="21" x14ac:dyDescent="0.35">
      <c r="A23" s="49">
        <v>18</v>
      </c>
      <c r="B23" s="23">
        <v>93010091</v>
      </c>
      <c r="C23" s="23" t="s">
        <v>190</v>
      </c>
      <c r="D23" s="30">
        <v>7</v>
      </c>
      <c r="E23" s="23">
        <v>10</v>
      </c>
      <c r="F23" s="23">
        <v>2</v>
      </c>
      <c r="G23" s="23">
        <v>26</v>
      </c>
      <c r="H23" s="23">
        <v>6</v>
      </c>
      <c r="I23" s="23">
        <v>0</v>
      </c>
      <c r="J23" s="23">
        <v>0</v>
      </c>
      <c r="K23" s="23">
        <f t="shared" si="0"/>
        <v>36</v>
      </c>
      <c r="L23" s="23">
        <f t="shared" si="1"/>
        <v>8</v>
      </c>
    </row>
    <row r="24" spans="1:12" s="1" customFormat="1" ht="21" x14ac:dyDescent="0.35">
      <c r="A24" s="49">
        <v>19</v>
      </c>
      <c r="B24" s="23">
        <v>93010092</v>
      </c>
      <c r="C24" s="23" t="s">
        <v>191</v>
      </c>
      <c r="D24" s="30">
        <v>5</v>
      </c>
      <c r="E24" s="23">
        <v>5</v>
      </c>
      <c r="F24" s="23">
        <v>2</v>
      </c>
      <c r="G24" s="23">
        <v>41</v>
      </c>
      <c r="H24" s="23">
        <v>6</v>
      </c>
      <c r="I24" s="23">
        <v>0</v>
      </c>
      <c r="J24" s="23">
        <v>0</v>
      </c>
      <c r="K24" s="23">
        <f t="shared" si="0"/>
        <v>46</v>
      </c>
      <c r="L24" s="23">
        <f t="shared" si="1"/>
        <v>8</v>
      </c>
    </row>
    <row r="25" spans="1:12" s="1" customFormat="1" ht="21" x14ac:dyDescent="0.35">
      <c r="A25" s="49">
        <v>20</v>
      </c>
      <c r="B25" s="23">
        <v>93010093</v>
      </c>
      <c r="C25" s="23" t="s">
        <v>192</v>
      </c>
      <c r="D25" s="30">
        <v>4</v>
      </c>
      <c r="E25" s="23">
        <v>0</v>
      </c>
      <c r="F25" s="23">
        <v>0</v>
      </c>
      <c r="G25" s="23">
        <v>37</v>
      </c>
      <c r="H25" s="23">
        <v>6</v>
      </c>
      <c r="I25" s="23">
        <v>0</v>
      </c>
      <c r="J25" s="23">
        <v>0</v>
      </c>
      <c r="K25" s="23">
        <f t="shared" si="0"/>
        <v>37</v>
      </c>
      <c r="L25" s="23">
        <f t="shared" si="1"/>
        <v>6</v>
      </c>
    </row>
    <row r="26" spans="1:12" s="1" customFormat="1" ht="21" x14ac:dyDescent="0.35">
      <c r="A26" s="49">
        <v>21</v>
      </c>
      <c r="B26" s="23">
        <v>93010094</v>
      </c>
      <c r="C26" s="23" t="s">
        <v>193</v>
      </c>
      <c r="D26" s="30">
        <v>9</v>
      </c>
      <c r="E26" s="23">
        <v>36</v>
      </c>
      <c r="F26" s="23">
        <v>2</v>
      </c>
      <c r="G26" s="23">
        <v>77</v>
      </c>
      <c r="H26" s="23">
        <v>6</v>
      </c>
      <c r="I26" s="23">
        <v>0</v>
      </c>
      <c r="J26" s="23">
        <v>0</v>
      </c>
      <c r="K26" s="23">
        <f t="shared" si="0"/>
        <v>113</v>
      </c>
      <c r="L26" s="23">
        <f t="shared" si="1"/>
        <v>8</v>
      </c>
    </row>
    <row r="27" spans="1:12" s="1" customFormat="1" ht="21" x14ac:dyDescent="0.35">
      <c r="A27" s="49">
        <v>22</v>
      </c>
      <c r="B27" s="23">
        <v>93010097</v>
      </c>
      <c r="C27" s="23" t="s">
        <v>194</v>
      </c>
      <c r="D27" s="30">
        <v>4</v>
      </c>
      <c r="E27" s="23">
        <v>8</v>
      </c>
      <c r="F27" s="23">
        <v>2</v>
      </c>
      <c r="G27" s="23">
        <v>33</v>
      </c>
      <c r="H27" s="23">
        <v>5</v>
      </c>
      <c r="I27" s="23">
        <v>0</v>
      </c>
      <c r="J27" s="23">
        <v>0</v>
      </c>
      <c r="K27" s="23">
        <f t="shared" si="0"/>
        <v>41</v>
      </c>
      <c r="L27" s="23">
        <f t="shared" si="1"/>
        <v>7</v>
      </c>
    </row>
    <row r="28" spans="1:12" s="1" customFormat="1" ht="21" x14ac:dyDescent="0.35">
      <c r="A28" s="49">
        <v>23</v>
      </c>
      <c r="B28" s="23">
        <v>93010100</v>
      </c>
      <c r="C28" s="23" t="s">
        <v>195</v>
      </c>
      <c r="D28" s="30">
        <v>16</v>
      </c>
      <c r="E28" s="23">
        <v>28</v>
      </c>
      <c r="F28" s="23">
        <v>2</v>
      </c>
      <c r="G28" s="23">
        <v>77</v>
      </c>
      <c r="H28" s="23">
        <v>6</v>
      </c>
      <c r="I28" s="23">
        <v>13</v>
      </c>
      <c r="J28" s="23">
        <v>3</v>
      </c>
      <c r="K28" s="23">
        <f t="shared" si="0"/>
        <v>118</v>
      </c>
      <c r="L28" s="23">
        <f t="shared" si="1"/>
        <v>11</v>
      </c>
    </row>
    <row r="29" spans="1:12" s="1" customFormat="1" ht="21" x14ac:dyDescent="0.35">
      <c r="A29" s="49">
        <v>24</v>
      </c>
      <c r="B29" s="23">
        <v>93010105</v>
      </c>
      <c r="C29" s="23" t="s">
        <v>196</v>
      </c>
      <c r="D29" s="30">
        <v>5</v>
      </c>
      <c r="E29" s="23">
        <v>12</v>
      </c>
      <c r="F29" s="23">
        <v>2</v>
      </c>
      <c r="G29" s="23">
        <v>36</v>
      </c>
      <c r="H29" s="23">
        <v>6</v>
      </c>
      <c r="I29" s="23">
        <v>0</v>
      </c>
      <c r="J29" s="23">
        <v>0</v>
      </c>
      <c r="K29" s="23">
        <f t="shared" si="0"/>
        <v>48</v>
      </c>
      <c r="L29" s="23">
        <f t="shared" si="1"/>
        <v>8</v>
      </c>
    </row>
    <row r="30" spans="1:12" s="1" customFormat="1" ht="21" x14ac:dyDescent="0.35">
      <c r="A30" s="49">
        <v>25</v>
      </c>
      <c r="B30" s="23">
        <v>93010152</v>
      </c>
      <c r="C30" s="23" t="s">
        <v>197</v>
      </c>
      <c r="D30" s="30">
        <v>9</v>
      </c>
      <c r="E30" s="23">
        <v>32</v>
      </c>
      <c r="F30" s="23">
        <v>2</v>
      </c>
      <c r="G30" s="23">
        <v>72</v>
      </c>
      <c r="H30" s="23">
        <v>6</v>
      </c>
      <c r="I30" s="23">
        <v>0</v>
      </c>
      <c r="J30" s="23">
        <v>0</v>
      </c>
      <c r="K30" s="23">
        <f t="shared" si="0"/>
        <v>104</v>
      </c>
      <c r="L30" s="23">
        <f t="shared" si="1"/>
        <v>8</v>
      </c>
    </row>
    <row r="31" spans="1:12" s="1" customFormat="1" ht="21" x14ac:dyDescent="0.35">
      <c r="A31" s="49">
        <v>26</v>
      </c>
      <c r="B31" s="23">
        <v>93010154</v>
      </c>
      <c r="C31" s="23" t="s">
        <v>198</v>
      </c>
      <c r="D31" s="30">
        <v>2</v>
      </c>
      <c r="E31" s="23">
        <v>9</v>
      </c>
      <c r="F31" s="23">
        <v>2</v>
      </c>
      <c r="G31" s="23">
        <v>21</v>
      </c>
      <c r="H31" s="23">
        <v>6</v>
      </c>
      <c r="I31" s="23">
        <v>0</v>
      </c>
      <c r="J31" s="23">
        <v>0</v>
      </c>
      <c r="K31" s="23">
        <f t="shared" si="0"/>
        <v>30</v>
      </c>
      <c r="L31" s="23">
        <f t="shared" si="1"/>
        <v>8</v>
      </c>
    </row>
    <row r="32" spans="1:12" s="1" customFormat="1" ht="21" x14ac:dyDescent="0.35">
      <c r="A32" s="49">
        <v>27</v>
      </c>
      <c r="B32" s="23">
        <v>93010157</v>
      </c>
      <c r="C32" s="23" t="s">
        <v>199</v>
      </c>
      <c r="D32" s="30">
        <v>9</v>
      </c>
      <c r="E32" s="23">
        <v>24</v>
      </c>
      <c r="F32" s="23">
        <v>2</v>
      </c>
      <c r="G32" s="23">
        <v>76</v>
      </c>
      <c r="H32" s="23">
        <v>6</v>
      </c>
      <c r="I32" s="23">
        <v>0</v>
      </c>
      <c r="J32" s="23">
        <v>0</v>
      </c>
      <c r="K32" s="23">
        <f t="shared" si="0"/>
        <v>100</v>
      </c>
      <c r="L32" s="23">
        <f t="shared" si="1"/>
        <v>8</v>
      </c>
    </row>
    <row r="33" spans="1:12" s="1" customFormat="1" ht="21" x14ac:dyDescent="0.35">
      <c r="A33" s="49">
        <v>28</v>
      </c>
      <c r="B33" s="23">
        <v>93010158</v>
      </c>
      <c r="C33" s="23" t="s">
        <v>200</v>
      </c>
      <c r="D33" s="30">
        <v>7</v>
      </c>
      <c r="E33" s="23">
        <v>17</v>
      </c>
      <c r="F33" s="23">
        <v>2</v>
      </c>
      <c r="G33" s="23">
        <v>54</v>
      </c>
      <c r="H33" s="23">
        <v>6</v>
      </c>
      <c r="I33" s="23">
        <v>0</v>
      </c>
      <c r="J33" s="23">
        <v>0</v>
      </c>
      <c r="K33" s="23">
        <f t="shared" si="0"/>
        <v>71</v>
      </c>
      <c r="L33" s="23">
        <f t="shared" si="1"/>
        <v>8</v>
      </c>
    </row>
    <row r="34" spans="1:12" s="1" customFormat="1" ht="21" x14ac:dyDescent="0.35">
      <c r="A34" s="49">
        <v>29</v>
      </c>
      <c r="B34" s="23">
        <v>93010159</v>
      </c>
      <c r="C34" s="23" t="s">
        <v>201</v>
      </c>
      <c r="D34" s="30">
        <v>5</v>
      </c>
      <c r="E34" s="23">
        <v>23</v>
      </c>
      <c r="F34" s="23">
        <v>2</v>
      </c>
      <c r="G34" s="23">
        <v>59</v>
      </c>
      <c r="H34" s="23">
        <v>6</v>
      </c>
      <c r="I34" s="23">
        <v>0</v>
      </c>
      <c r="J34" s="23">
        <v>0</v>
      </c>
      <c r="K34" s="23">
        <f t="shared" si="0"/>
        <v>82</v>
      </c>
      <c r="L34" s="23">
        <f t="shared" si="1"/>
        <v>8</v>
      </c>
    </row>
    <row r="35" spans="1:12" s="1" customFormat="1" ht="21" x14ac:dyDescent="0.35">
      <c r="A35" s="49">
        <v>30</v>
      </c>
      <c r="B35" s="23">
        <v>93010160</v>
      </c>
      <c r="C35" s="23" t="s">
        <v>202</v>
      </c>
      <c r="D35" s="30">
        <v>4</v>
      </c>
      <c r="E35" s="23">
        <v>13</v>
      </c>
      <c r="F35" s="23">
        <v>2</v>
      </c>
      <c r="G35" s="23">
        <v>31</v>
      </c>
      <c r="H35" s="23">
        <v>6</v>
      </c>
      <c r="I35" s="23">
        <v>0</v>
      </c>
      <c r="J35" s="23">
        <v>0</v>
      </c>
      <c r="K35" s="23">
        <f t="shared" si="0"/>
        <v>44</v>
      </c>
      <c r="L35" s="23">
        <f t="shared" si="1"/>
        <v>8</v>
      </c>
    </row>
    <row r="36" spans="1:12" s="1" customFormat="1" ht="21" x14ac:dyDescent="0.35">
      <c r="A36" s="49">
        <v>31</v>
      </c>
      <c r="B36" s="23">
        <v>93010161</v>
      </c>
      <c r="C36" s="23" t="s">
        <v>203</v>
      </c>
      <c r="D36" s="30">
        <v>7</v>
      </c>
      <c r="E36" s="23">
        <v>18</v>
      </c>
      <c r="F36" s="23">
        <v>2</v>
      </c>
      <c r="G36" s="23">
        <v>56</v>
      </c>
      <c r="H36" s="23">
        <v>6</v>
      </c>
      <c r="I36" s="23">
        <v>0</v>
      </c>
      <c r="J36" s="23">
        <v>0</v>
      </c>
      <c r="K36" s="23">
        <f t="shared" si="0"/>
        <v>74</v>
      </c>
      <c r="L36" s="23">
        <f t="shared" si="1"/>
        <v>8</v>
      </c>
    </row>
    <row r="37" spans="1:12" s="1" customFormat="1" ht="21" x14ac:dyDescent="0.35">
      <c r="A37" s="49">
        <v>32</v>
      </c>
      <c r="B37" s="23">
        <v>93010162</v>
      </c>
      <c r="C37" s="23" t="s">
        <v>204</v>
      </c>
      <c r="D37" s="30">
        <v>9</v>
      </c>
      <c r="E37" s="23">
        <v>27</v>
      </c>
      <c r="F37" s="23">
        <v>2</v>
      </c>
      <c r="G37" s="23">
        <v>79</v>
      </c>
      <c r="H37" s="23">
        <v>6</v>
      </c>
      <c r="I37" s="23">
        <v>0</v>
      </c>
      <c r="J37" s="23">
        <v>0</v>
      </c>
      <c r="K37" s="23">
        <f t="shared" si="0"/>
        <v>106</v>
      </c>
      <c r="L37" s="23">
        <f t="shared" si="1"/>
        <v>8</v>
      </c>
    </row>
    <row r="38" spans="1:12" s="1" customFormat="1" ht="21" x14ac:dyDescent="0.35">
      <c r="A38" s="49">
        <v>33</v>
      </c>
      <c r="B38" s="23">
        <v>93010165</v>
      </c>
      <c r="C38" s="23" t="s">
        <v>205</v>
      </c>
      <c r="D38" s="30">
        <v>10</v>
      </c>
      <c r="E38" s="23">
        <v>20</v>
      </c>
      <c r="F38" s="23">
        <v>2</v>
      </c>
      <c r="G38" s="23">
        <v>90</v>
      </c>
      <c r="H38" s="23">
        <v>6</v>
      </c>
      <c r="I38" s="23">
        <v>0</v>
      </c>
      <c r="J38" s="23">
        <v>0</v>
      </c>
      <c r="K38" s="23">
        <f t="shared" si="0"/>
        <v>110</v>
      </c>
      <c r="L38" s="23">
        <f t="shared" si="1"/>
        <v>8</v>
      </c>
    </row>
    <row r="39" spans="1:12" s="1" customFormat="1" ht="21" x14ac:dyDescent="0.35">
      <c r="A39" s="49">
        <v>34</v>
      </c>
      <c r="B39" s="23">
        <v>93010172</v>
      </c>
      <c r="C39" s="23" t="s">
        <v>206</v>
      </c>
      <c r="D39" s="30">
        <v>5</v>
      </c>
      <c r="E39" s="23">
        <v>14</v>
      </c>
      <c r="F39" s="23">
        <v>2</v>
      </c>
      <c r="G39" s="23">
        <v>44</v>
      </c>
      <c r="H39" s="23">
        <v>6</v>
      </c>
      <c r="I39" s="23">
        <v>0</v>
      </c>
      <c r="J39" s="23">
        <v>0</v>
      </c>
      <c r="K39" s="23">
        <f t="shared" si="0"/>
        <v>58</v>
      </c>
      <c r="L39" s="23">
        <f t="shared" si="1"/>
        <v>8</v>
      </c>
    </row>
    <row r="40" spans="1:12" s="1" customFormat="1" ht="21" x14ac:dyDescent="0.35">
      <c r="A40" s="49">
        <v>35</v>
      </c>
      <c r="B40" s="23">
        <v>93010175</v>
      </c>
      <c r="C40" s="23" t="s">
        <v>207</v>
      </c>
      <c r="D40" s="30">
        <v>6</v>
      </c>
      <c r="E40" s="23">
        <v>25</v>
      </c>
      <c r="F40" s="23">
        <v>2</v>
      </c>
      <c r="G40" s="23">
        <v>55</v>
      </c>
      <c r="H40" s="23">
        <v>6</v>
      </c>
      <c r="I40" s="23">
        <v>0</v>
      </c>
      <c r="J40" s="23">
        <v>0</v>
      </c>
      <c r="K40" s="23">
        <f t="shared" si="0"/>
        <v>80</v>
      </c>
      <c r="L40" s="23">
        <f t="shared" si="1"/>
        <v>8</v>
      </c>
    </row>
    <row r="41" spans="1:12" s="1" customFormat="1" ht="21" x14ac:dyDescent="0.35">
      <c r="A41" s="49">
        <v>36</v>
      </c>
      <c r="B41" s="23">
        <v>93010179</v>
      </c>
      <c r="C41" s="23" t="s">
        <v>208</v>
      </c>
      <c r="D41" s="30">
        <v>4</v>
      </c>
      <c r="E41" s="23">
        <v>14</v>
      </c>
      <c r="F41" s="23">
        <v>2</v>
      </c>
      <c r="G41" s="23">
        <v>31</v>
      </c>
      <c r="H41" s="23">
        <v>6</v>
      </c>
      <c r="I41" s="23">
        <v>0</v>
      </c>
      <c r="J41" s="23">
        <v>0</v>
      </c>
      <c r="K41" s="23">
        <f t="shared" si="0"/>
        <v>45</v>
      </c>
      <c r="L41" s="23">
        <f t="shared" si="1"/>
        <v>8</v>
      </c>
    </row>
    <row r="42" spans="1:12" s="1" customFormat="1" ht="21" x14ac:dyDescent="0.35">
      <c r="A42" s="49">
        <v>37</v>
      </c>
      <c r="B42" s="23">
        <v>93010201</v>
      </c>
      <c r="C42" s="23" t="s">
        <v>209</v>
      </c>
      <c r="D42" s="30">
        <v>7</v>
      </c>
      <c r="E42" s="23">
        <v>24</v>
      </c>
      <c r="F42" s="23">
        <v>2</v>
      </c>
      <c r="G42" s="23">
        <v>86</v>
      </c>
      <c r="H42" s="23">
        <v>6</v>
      </c>
      <c r="I42" s="23">
        <v>0</v>
      </c>
      <c r="J42" s="23">
        <v>0</v>
      </c>
      <c r="K42" s="23">
        <f t="shared" si="0"/>
        <v>110</v>
      </c>
      <c r="L42" s="23">
        <f t="shared" si="1"/>
        <v>8</v>
      </c>
    </row>
    <row r="43" spans="1:12" s="1" customFormat="1" ht="21" x14ac:dyDescent="0.35">
      <c r="A43" s="49">
        <v>38</v>
      </c>
      <c r="B43" s="23">
        <v>93010211</v>
      </c>
      <c r="C43" s="23" t="s">
        <v>210</v>
      </c>
      <c r="D43" s="30">
        <v>9</v>
      </c>
      <c r="E43" s="23">
        <v>27</v>
      </c>
      <c r="F43" s="23">
        <v>2</v>
      </c>
      <c r="G43" s="23">
        <v>73</v>
      </c>
      <c r="H43" s="23">
        <v>6</v>
      </c>
      <c r="I43" s="23">
        <v>0</v>
      </c>
      <c r="J43" s="23">
        <v>0</v>
      </c>
      <c r="K43" s="23">
        <f t="shared" si="0"/>
        <v>100</v>
      </c>
      <c r="L43" s="23">
        <f t="shared" si="1"/>
        <v>8</v>
      </c>
    </row>
    <row r="44" spans="1:12" s="1" customFormat="1" ht="21" x14ac:dyDescent="0.35">
      <c r="A44" s="49">
        <v>39</v>
      </c>
      <c r="B44" s="23">
        <v>93010214</v>
      </c>
      <c r="C44" s="23" t="s">
        <v>211</v>
      </c>
      <c r="D44" s="30">
        <v>9</v>
      </c>
      <c r="E44" s="23">
        <v>25</v>
      </c>
      <c r="F44" s="23">
        <v>2</v>
      </c>
      <c r="G44" s="23">
        <v>65</v>
      </c>
      <c r="H44" s="23">
        <v>6</v>
      </c>
      <c r="I44" s="23">
        <v>0</v>
      </c>
      <c r="J44" s="23">
        <v>0</v>
      </c>
      <c r="K44" s="23">
        <f t="shared" si="0"/>
        <v>90</v>
      </c>
      <c r="L44" s="23">
        <f t="shared" si="1"/>
        <v>8</v>
      </c>
    </row>
    <row r="45" spans="1:12" s="1" customFormat="1" ht="21" x14ac:dyDescent="0.35">
      <c r="A45" s="49">
        <v>40</v>
      </c>
      <c r="B45" s="23">
        <v>93010220</v>
      </c>
      <c r="C45" s="23" t="s">
        <v>212</v>
      </c>
      <c r="D45" s="30">
        <v>4</v>
      </c>
      <c r="E45" s="23">
        <v>0</v>
      </c>
      <c r="F45" s="23">
        <v>0</v>
      </c>
      <c r="G45" s="23">
        <v>55</v>
      </c>
      <c r="H45" s="23">
        <v>6</v>
      </c>
      <c r="I45" s="23">
        <v>0</v>
      </c>
      <c r="J45" s="23">
        <v>0</v>
      </c>
      <c r="K45" s="23">
        <f t="shared" si="0"/>
        <v>55</v>
      </c>
      <c r="L45" s="23">
        <f t="shared" si="1"/>
        <v>6</v>
      </c>
    </row>
    <row r="46" spans="1:12" s="1" customFormat="1" ht="21" x14ac:dyDescent="0.35">
      <c r="A46" s="49">
        <v>41</v>
      </c>
      <c r="B46" s="23">
        <v>93010221</v>
      </c>
      <c r="C46" s="23" t="s">
        <v>213</v>
      </c>
      <c r="D46" s="30">
        <v>6</v>
      </c>
      <c r="E46" s="23">
        <v>0</v>
      </c>
      <c r="F46" s="23">
        <v>0</v>
      </c>
      <c r="G46" s="23">
        <v>77</v>
      </c>
      <c r="H46" s="23">
        <v>6</v>
      </c>
      <c r="I46" s="23">
        <v>0</v>
      </c>
      <c r="J46" s="23">
        <v>0</v>
      </c>
      <c r="K46" s="23">
        <f t="shared" si="0"/>
        <v>77</v>
      </c>
      <c r="L46" s="23">
        <f t="shared" si="1"/>
        <v>6</v>
      </c>
    </row>
    <row r="47" spans="1:12" s="1" customFormat="1" ht="21" x14ac:dyDescent="0.35">
      <c r="A47" s="49">
        <v>42</v>
      </c>
      <c r="B47" s="23">
        <v>93010225</v>
      </c>
      <c r="C47" s="23" t="s">
        <v>214</v>
      </c>
      <c r="D47" s="30">
        <v>6</v>
      </c>
      <c r="E47" s="23">
        <v>15</v>
      </c>
      <c r="F47" s="23">
        <v>2</v>
      </c>
      <c r="G47" s="23">
        <v>59</v>
      </c>
      <c r="H47" s="23">
        <v>6</v>
      </c>
      <c r="I47" s="23">
        <v>0</v>
      </c>
      <c r="J47" s="23">
        <v>0</v>
      </c>
      <c r="K47" s="23">
        <f t="shared" si="0"/>
        <v>74</v>
      </c>
      <c r="L47" s="23">
        <f t="shared" si="1"/>
        <v>8</v>
      </c>
    </row>
    <row r="48" spans="1:12" s="1" customFormat="1" ht="21" x14ac:dyDescent="0.35">
      <c r="A48" s="49">
        <v>43</v>
      </c>
      <c r="B48" s="23">
        <v>93010226</v>
      </c>
      <c r="C48" s="23" t="s">
        <v>215</v>
      </c>
      <c r="D48" s="30">
        <v>5</v>
      </c>
      <c r="E48" s="23">
        <v>12</v>
      </c>
      <c r="F48" s="23">
        <v>2</v>
      </c>
      <c r="G48" s="23">
        <v>47</v>
      </c>
      <c r="H48" s="23">
        <v>6</v>
      </c>
      <c r="I48" s="23">
        <v>0</v>
      </c>
      <c r="J48" s="23">
        <v>0</v>
      </c>
      <c r="K48" s="23">
        <f t="shared" si="0"/>
        <v>59</v>
      </c>
      <c r="L48" s="23">
        <f t="shared" si="1"/>
        <v>8</v>
      </c>
    </row>
    <row r="49" spans="1:12" s="1" customFormat="1" ht="21" x14ac:dyDescent="0.35">
      <c r="A49" s="50">
        <v>44</v>
      </c>
      <c r="B49" s="24">
        <v>93010227</v>
      </c>
      <c r="C49" s="24" t="s">
        <v>216</v>
      </c>
      <c r="D49" s="31">
        <v>6</v>
      </c>
      <c r="E49" s="24">
        <v>12</v>
      </c>
      <c r="F49" s="24">
        <v>2</v>
      </c>
      <c r="G49" s="24">
        <v>57</v>
      </c>
      <c r="H49" s="24">
        <v>6</v>
      </c>
      <c r="I49" s="24">
        <v>0</v>
      </c>
      <c r="J49" s="24">
        <v>0</v>
      </c>
      <c r="K49" s="24">
        <f t="shared" si="0"/>
        <v>69</v>
      </c>
      <c r="L49" s="24">
        <f t="shared" si="1"/>
        <v>8</v>
      </c>
    </row>
    <row r="50" spans="1:12" s="18" customFormat="1" ht="21" x14ac:dyDescent="0.35">
      <c r="A50" s="327" t="s">
        <v>18</v>
      </c>
      <c r="B50" s="327"/>
      <c r="C50" s="327"/>
      <c r="D50" s="249">
        <f>SUM(D6:D49)</f>
        <v>324</v>
      </c>
      <c r="E50" s="250">
        <f>SUM(E6:E49)</f>
        <v>685</v>
      </c>
      <c r="F50" s="250">
        <f t="shared" ref="F50:L50" si="2">SUM(F6:F49)</f>
        <v>78</v>
      </c>
      <c r="G50" s="250">
        <f t="shared" si="2"/>
        <v>2586</v>
      </c>
      <c r="H50" s="250">
        <f t="shared" si="2"/>
        <v>263</v>
      </c>
      <c r="I50" s="250">
        <f t="shared" si="2"/>
        <v>28</v>
      </c>
      <c r="J50" s="250">
        <f t="shared" si="2"/>
        <v>6</v>
      </c>
      <c r="K50" s="250">
        <f t="shared" si="2"/>
        <v>3299</v>
      </c>
      <c r="L50" s="250">
        <f t="shared" si="2"/>
        <v>347</v>
      </c>
    </row>
    <row r="52" spans="1:12" ht="21" x14ac:dyDescent="0.35">
      <c r="A52" s="252" t="s">
        <v>1064</v>
      </c>
    </row>
  </sheetData>
  <mergeCells count="9">
    <mergeCell ref="A50:C50"/>
    <mergeCell ref="K4:L4"/>
    <mergeCell ref="A4:A5"/>
    <mergeCell ref="B4:B5"/>
    <mergeCell ref="C4:C5"/>
    <mergeCell ref="D4:D5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firstPageNumber="40" orientation="landscape" useFirstPageNumber="1" horizontalDpi="1200" verticalDpi="1200" r:id="rId1"/>
  <headerFooter>
    <oddHeader>&amp;R&amp;P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view="pageLayout" zoomScaleNormal="100" workbookViewId="0">
      <selection activeCell="J1" sqref="J1"/>
    </sheetView>
  </sheetViews>
  <sheetFormatPr defaultRowHeight="14.25" x14ac:dyDescent="0.2"/>
  <cols>
    <col min="1" max="1" width="6.375" customWidth="1"/>
    <col min="2" max="2" width="9.75" bestFit="1" customWidth="1"/>
    <col min="3" max="3" width="25.875" bestFit="1" customWidth="1"/>
    <col min="4" max="12" width="8.25" customWidth="1"/>
  </cols>
  <sheetData>
    <row r="1" spans="1:12" s="16" customFormat="1" ht="26.25" x14ac:dyDescent="0.4">
      <c r="B1" s="297" t="s">
        <v>1078</v>
      </c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2" s="16" customFormat="1" ht="26.25" x14ac:dyDescent="0.4">
      <c r="B2" s="296" t="s">
        <v>169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s="16" customFormat="1" ht="26.25" x14ac:dyDescent="0.4">
      <c r="A3" s="298" t="s">
        <v>1040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s="16" customFormat="1" ht="21" customHeight="1" x14ac:dyDescent="0.35">
      <c r="A4" s="316" t="s">
        <v>171</v>
      </c>
      <c r="B4" s="316" t="s">
        <v>172</v>
      </c>
      <c r="C4" s="316" t="s">
        <v>72</v>
      </c>
      <c r="D4" s="329" t="s">
        <v>76</v>
      </c>
      <c r="E4" s="328" t="s">
        <v>77</v>
      </c>
      <c r="F4" s="328"/>
      <c r="G4" s="328" t="s">
        <v>78</v>
      </c>
      <c r="H4" s="328"/>
      <c r="I4" s="328" t="s">
        <v>79</v>
      </c>
      <c r="J4" s="328"/>
      <c r="K4" s="328" t="s">
        <v>18</v>
      </c>
      <c r="L4" s="328"/>
    </row>
    <row r="5" spans="1:12" s="16" customFormat="1" ht="21.75" customHeight="1" x14ac:dyDescent="0.35">
      <c r="A5" s="316"/>
      <c r="B5" s="316"/>
      <c r="C5" s="316"/>
      <c r="D5" s="329"/>
      <c r="E5" s="131" t="s">
        <v>80</v>
      </c>
      <c r="F5" s="131" t="s">
        <v>81</v>
      </c>
      <c r="G5" s="131" t="s">
        <v>80</v>
      </c>
      <c r="H5" s="131" t="s">
        <v>81</v>
      </c>
      <c r="I5" s="131" t="s">
        <v>80</v>
      </c>
      <c r="J5" s="131" t="s">
        <v>81</v>
      </c>
      <c r="K5" s="131" t="s">
        <v>80</v>
      </c>
      <c r="L5" s="131" t="s">
        <v>81</v>
      </c>
    </row>
    <row r="6" spans="1:12" ht="21" x14ac:dyDescent="0.35">
      <c r="A6" s="48">
        <v>1</v>
      </c>
      <c r="B6" s="22">
        <v>93010047</v>
      </c>
      <c r="C6" s="22" t="s">
        <v>217</v>
      </c>
      <c r="D6" s="28">
        <v>10</v>
      </c>
      <c r="E6" s="22">
        <v>30</v>
      </c>
      <c r="F6" s="22">
        <v>2</v>
      </c>
      <c r="G6" s="22">
        <v>98</v>
      </c>
      <c r="H6" s="22">
        <v>6</v>
      </c>
      <c r="I6" s="22">
        <v>0</v>
      </c>
      <c r="J6" s="22">
        <v>0</v>
      </c>
      <c r="K6" s="22">
        <f>SUM(E6,G6,I6)</f>
        <v>128</v>
      </c>
      <c r="L6" s="22">
        <f>SUM(F6,H6,J6)</f>
        <v>8</v>
      </c>
    </row>
    <row r="7" spans="1:12" ht="21" x14ac:dyDescent="0.35">
      <c r="A7" s="49">
        <v>2</v>
      </c>
      <c r="B7" s="23">
        <v>93010048</v>
      </c>
      <c r="C7" s="23" t="s">
        <v>218</v>
      </c>
      <c r="D7" s="30">
        <v>15</v>
      </c>
      <c r="E7" s="23">
        <v>36</v>
      </c>
      <c r="F7" s="23">
        <v>2</v>
      </c>
      <c r="G7" s="23">
        <v>112</v>
      </c>
      <c r="H7" s="23">
        <v>6</v>
      </c>
      <c r="I7" s="23">
        <v>21</v>
      </c>
      <c r="J7" s="23">
        <v>3</v>
      </c>
      <c r="K7" s="23">
        <f t="shared" ref="K7:K70" si="0">SUM(E7,G7,I7)</f>
        <v>169</v>
      </c>
      <c r="L7" s="23">
        <f t="shared" ref="L7:L70" si="1">SUM(F7,H7,J7)</f>
        <v>11</v>
      </c>
    </row>
    <row r="8" spans="1:12" ht="21" x14ac:dyDescent="0.35">
      <c r="A8" s="49">
        <v>3</v>
      </c>
      <c r="B8" s="23">
        <v>93010049</v>
      </c>
      <c r="C8" s="23" t="s">
        <v>219</v>
      </c>
      <c r="D8" s="30">
        <v>10</v>
      </c>
      <c r="E8" s="23">
        <v>54</v>
      </c>
      <c r="F8" s="23">
        <v>2</v>
      </c>
      <c r="G8" s="23">
        <v>95</v>
      </c>
      <c r="H8" s="23">
        <v>6</v>
      </c>
      <c r="I8" s="23">
        <v>0</v>
      </c>
      <c r="J8" s="23">
        <v>0</v>
      </c>
      <c r="K8" s="23">
        <f t="shared" si="0"/>
        <v>149</v>
      </c>
      <c r="L8" s="23">
        <f t="shared" si="1"/>
        <v>8</v>
      </c>
    </row>
    <row r="9" spans="1:12" ht="21" x14ac:dyDescent="0.35">
      <c r="A9" s="49">
        <v>4</v>
      </c>
      <c r="B9" s="23">
        <v>93010050</v>
      </c>
      <c r="C9" s="23" t="s">
        <v>220</v>
      </c>
      <c r="D9" s="30">
        <v>12</v>
      </c>
      <c r="E9" s="23">
        <v>61</v>
      </c>
      <c r="F9" s="23">
        <v>2</v>
      </c>
      <c r="G9" s="23">
        <v>196</v>
      </c>
      <c r="H9" s="23">
        <v>10</v>
      </c>
      <c r="I9" s="23">
        <v>0</v>
      </c>
      <c r="J9" s="23">
        <v>0</v>
      </c>
      <c r="K9" s="23">
        <f t="shared" si="0"/>
        <v>257</v>
      </c>
      <c r="L9" s="23">
        <f t="shared" si="1"/>
        <v>12</v>
      </c>
    </row>
    <row r="10" spans="1:12" ht="21" x14ac:dyDescent="0.35">
      <c r="A10" s="49">
        <v>5</v>
      </c>
      <c r="B10" s="23">
        <v>93010051</v>
      </c>
      <c r="C10" s="23" t="s">
        <v>221</v>
      </c>
      <c r="D10" s="30">
        <v>11</v>
      </c>
      <c r="E10" s="23">
        <v>48</v>
      </c>
      <c r="F10" s="23">
        <v>2</v>
      </c>
      <c r="G10" s="23">
        <v>175</v>
      </c>
      <c r="H10" s="23">
        <v>6</v>
      </c>
      <c r="I10" s="23">
        <v>0</v>
      </c>
      <c r="J10" s="23">
        <v>0</v>
      </c>
      <c r="K10" s="23">
        <f t="shared" si="0"/>
        <v>223</v>
      </c>
      <c r="L10" s="23">
        <f t="shared" si="1"/>
        <v>8</v>
      </c>
    </row>
    <row r="11" spans="1:12" ht="21" x14ac:dyDescent="0.35">
      <c r="A11" s="49">
        <v>6</v>
      </c>
      <c r="B11" s="23">
        <v>93010052</v>
      </c>
      <c r="C11" s="23" t="s">
        <v>222</v>
      </c>
      <c r="D11" s="30">
        <v>20</v>
      </c>
      <c r="E11" s="23">
        <v>93</v>
      </c>
      <c r="F11" s="23">
        <v>4</v>
      </c>
      <c r="G11" s="23">
        <v>211</v>
      </c>
      <c r="H11" s="23">
        <v>8</v>
      </c>
      <c r="I11" s="23">
        <v>0</v>
      </c>
      <c r="J11" s="23">
        <v>0</v>
      </c>
      <c r="K11" s="23">
        <f t="shared" si="0"/>
        <v>304</v>
      </c>
      <c r="L11" s="23">
        <f t="shared" si="1"/>
        <v>12</v>
      </c>
    </row>
    <row r="12" spans="1:12" ht="21" x14ac:dyDescent="0.35">
      <c r="A12" s="49">
        <v>7</v>
      </c>
      <c r="B12" s="23">
        <v>93010053</v>
      </c>
      <c r="C12" s="23" t="s">
        <v>223</v>
      </c>
      <c r="D12" s="30">
        <v>11</v>
      </c>
      <c r="E12" s="23">
        <v>40</v>
      </c>
      <c r="F12" s="23">
        <v>2</v>
      </c>
      <c r="G12" s="23">
        <v>120</v>
      </c>
      <c r="H12" s="23">
        <v>6</v>
      </c>
      <c r="I12" s="23">
        <v>0</v>
      </c>
      <c r="J12" s="23">
        <v>0</v>
      </c>
      <c r="K12" s="23">
        <f t="shared" si="0"/>
        <v>160</v>
      </c>
      <c r="L12" s="23">
        <f t="shared" si="1"/>
        <v>8</v>
      </c>
    </row>
    <row r="13" spans="1:12" ht="21" x14ac:dyDescent="0.35">
      <c r="A13" s="49">
        <v>8</v>
      </c>
      <c r="B13" s="23">
        <v>93010054</v>
      </c>
      <c r="C13" s="23" t="s">
        <v>224</v>
      </c>
      <c r="D13" s="30">
        <v>21</v>
      </c>
      <c r="E13" s="23">
        <v>72</v>
      </c>
      <c r="F13" s="23">
        <v>4</v>
      </c>
      <c r="G13" s="23">
        <v>196</v>
      </c>
      <c r="H13" s="23">
        <v>7</v>
      </c>
      <c r="I13" s="23">
        <v>79</v>
      </c>
      <c r="J13" s="23">
        <v>3</v>
      </c>
      <c r="K13" s="23">
        <f t="shared" si="0"/>
        <v>347</v>
      </c>
      <c r="L13" s="23">
        <f t="shared" si="1"/>
        <v>14</v>
      </c>
    </row>
    <row r="14" spans="1:12" ht="21" x14ac:dyDescent="0.35">
      <c r="A14" s="49">
        <v>9</v>
      </c>
      <c r="B14" s="23">
        <v>93010056</v>
      </c>
      <c r="C14" s="23" t="s">
        <v>225</v>
      </c>
      <c r="D14" s="30">
        <v>8</v>
      </c>
      <c r="E14" s="23">
        <v>34</v>
      </c>
      <c r="F14" s="23">
        <v>2</v>
      </c>
      <c r="G14" s="23">
        <v>95</v>
      </c>
      <c r="H14" s="23">
        <v>6</v>
      </c>
      <c r="I14" s="23">
        <v>0</v>
      </c>
      <c r="J14" s="23">
        <v>0</v>
      </c>
      <c r="K14" s="23">
        <f t="shared" si="0"/>
        <v>129</v>
      </c>
      <c r="L14" s="23">
        <f t="shared" si="1"/>
        <v>8</v>
      </c>
    </row>
    <row r="15" spans="1:12" ht="21" x14ac:dyDescent="0.35">
      <c r="A15" s="49">
        <v>10</v>
      </c>
      <c r="B15" s="23">
        <v>93010057</v>
      </c>
      <c r="C15" s="23" t="s">
        <v>226</v>
      </c>
      <c r="D15" s="30">
        <v>12</v>
      </c>
      <c r="E15" s="23">
        <v>55</v>
      </c>
      <c r="F15" s="23">
        <v>2</v>
      </c>
      <c r="G15" s="23">
        <v>152</v>
      </c>
      <c r="H15" s="23">
        <v>6</v>
      </c>
      <c r="I15" s="23">
        <v>0</v>
      </c>
      <c r="J15" s="23">
        <v>0</v>
      </c>
      <c r="K15" s="23">
        <f t="shared" si="0"/>
        <v>207</v>
      </c>
      <c r="L15" s="23">
        <f t="shared" si="1"/>
        <v>8</v>
      </c>
    </row>
    <row r="16" spans="1:12" ht="21" x14ac:dyDescent="0.35">
      <c r="A16" s="49">
        <v>11</v>
      </c>
      <c r="B16" s="23">
        <v>93010058</v>
      </c>
      <c r="C16" s="23" t="s">
        <v>227</v>
      </c>
      <c r="D16" s="30">
        <v>15</v>
      </c>
      <c r="E16" s="23">
        <v>76</v>
      </c>
      <c r="F16" s="23">
        <v>4</v>
      </c>
      <c r="G16" s="23">
        <v>214</v>
      </c>
      <c r="H16" s="23">
        <v>8</v>
      </c>
      <c r="I16" s="23">
        <v>0</v>
      </c>
      <c r="J16" s="23">
        <v>0</v>
      </c>
      <c r="K16" s="23">
        <f t="shared" si="0"/>
        <v>290</v>
      </c>
      <c r="L16" s="23">
        <f t="shared" si="1"/>
        <v>12</v>
      </c>
    </row>
    <row r="17" spans="1:12" ht="21" x14ac:dyDescent="0.35">
      <c r="A17" s="49">
        <v>12</v>
      </c>
      <c r="B17" s="23">
        <v>93010060</v>
      </c>
      <c r="C17" s="23" t="s">
        <v>228</v>
      </c>
      <c r="D17" s="30">
        <v>22</v>
      </c>
      <c r="E17" s="23">
        <v>69</v>
      </c>
      <c r="F17" s="23">
        <v>4</v>
      </c>
      <c r="G17" s="23">
        <v>246</v>
      </c>
      <c r="H17" s="23">
        <v>9</v>
      </c>
      <c r="I17" s="23">
        <v>0</v>
      </c>
      <c r="J17" s="23">
        <v>0</v>
      </c>
      <c r="K17" s="23">
        <f t="shared" si="0"/>
        <v>315</v>
      </c>
      <c r="L17" s="23">
        <f t="shared" si="1"/>
        <v>13</v>
      </c>
    </row>
    <row r="18" spans="1:12" ht="21" x14ac:dyDescent="0.35">
      <c r="A18" s="49">
        <v>13</v>
      </c>
      <c r="B18" s="23">
        <v>93010063</v>
      </c>
      <c r="C18" s="23" t="s">
        <v>229</v>
      </c>
      <c r="D18" s="30">
        <v>10</v>
      </c>
      <c r="E18" s="23">
        <v>36</v>
      </c>
      <c r="F18" s="23">
        <v>2</v>
      </c>
      <c r="G18" s="23">
        <v>103</v>
      </c>
      <c r="H18" s="23">
        <v>6</v>
      </c>
      <c r="I18" s="23">
        <v>0</v>
      </c>
      <c r="J18" s="23">
        <v>0</v>
      </c>
      <c r="K18" s="23">
        <f t="shared" si="0"/>
        <v>139</v>
      </c>
      <c r="L18" s="23">
        <f t="shared" si="1"/>
        <v>8</v>
      </c>
    </row>
    <row r="19" spans="1:12" ht="21" x14ac:dyDescent="0.35">
      <c r="A19" s="49">
        <v>14</v>
      </c>
      <c r="B19" s="23">
        <v>93010064</v>
      </c>
      <c r="C19" s="23" t="s">
        <v>230</v>
      </c>
      <c r="D19" s="30">
        <v>15</v>
      </c>
      <c r="E19" s="23">
        <v>67</v>
      </c>
      <c r="F19" s="23">
        <v>3</v>
      </c>
      <c r="G19" s="23">
        <v>179</v>
      </c>
      <c r="H19" s="23">
        <v>9</v>
      </c>
      <c r="I19" s="23">
        <v>0</v>
      </c>
      <c r="J19" s="23">
        <v>0</v>
      </c>
      <c r="K19" s="23">
        <f t="shared" si="0"/>
        <v>246</v>
      </c>
      <c r="L19" s="23">
        <f t="shared" si="1"/>
        <v>12</v>
      </c>
    </row>
    <row r="20" spans="1:12" ht="21" x14ac:dyDescent="0.35">
      <c r="A20" s="49">
        <v>15</v>
      </c>
      <c r="B20" s="23">
        <v>93010068</v>
      </c>
      <c r="C20" s="23" t="s">
        <v>231</v>
      </c>
      <c r="D20" s="30">
        <v>10</v>
      </c>
      <c r="E20" s="23">
        <v>55</v>
      </c>
      <c r="F20" s="23">
        <v>2</v>
      </c>
      <c r="G20" s="23">
        <v>136</v>
      </c>
      <c r="H20" s="23">
        <v>6</v>
      </c>
      <c r="I20" s="23">
        <v>0</v>
      </c>
      <c r="J20" s="23">
        <v>0</v>
      </c>
      <c r="K20" s="23">
        <f t="shared" si="0"/>
        <v>191</v>
      </c>
      <c r="L20" s="23">
        <f t="shared" si="1"/>
        <v>8</v>
      </c>
    </row>
    <row r="21" spans="1:12" ht="21" x14ac:dyDescent="0.35">
      <c r="A21" s="49">
        <v>16</v>
      </c>
      <c r="B21" s="23">
        <v>93010070</v>
      </c>
      <c r="C21" s="23" t="s">
        <v>232</v>
      </c>
      <c r="D21" s="30">
        <v>9</v>
      </c>
      <c r="E21" s="23">
        <v>26</v>
      </c>
      <c r="F21" s="23">
        <v>2</v>
      </c>
      <c r="G21" s="23">
        <v>100</v>
      </c>
      <c r="H21" s="23">
        <v>6</v>
      </c>
      <c r="I21" s="23">
        <v>0</v>
      </c>
      <c r="J21" s="23">
        <v>0</v>
      </c>
      <c r="K21" s="23">
        <f t="shared" si="0"/>
        <v>126</v>
      </c>
      <c r="L21" s="23">
        <f t="shared" si="1"/>
        <v>8</v>
      </c>
    </row>
    <row r="22" spans="1:12" ht="21" x14ac:dyDescent="0.35">
      <c r="A22" s="49">
        <v>17</v>
      </c>
      <c r="B22" s="23">
        <v>93010072</v>
      </c>
      <c r="C22" s="23" t="s">
        <v>233</v>
      </c>
      <c r="D22" s="30">
        <v>13</v>
      </c>
      <c r="E22" s="23">
        <v>59</v>
      </c>
      <c r="F22" s="23">
        <v>2</v>
      </c>
      <c r="G22" s="23">
        <v>183</v>
      </c>
      <c r="H22" s="23">
        <v>7</v>
      </c>
      <c r="I22" s="23">
        <v>0</v>
      </c>
      <c r="J22" s="23">
        <v>0</v>
      </c>
      <c r="K22" s="23">
        <f t="shared" si="0"/>
        <v>242</v>
      </c>
      <c r="L22" s="23">
        <f t="shared" si="1"/>
        <v>9</v>
      </c>
    </row>
    <row r="23" spans="1:12" ht="21" x14ac:dyDescent="0.35">
      <c r="A23" s="49">
        <v>18</v>
      </c>
      <c r="B23" s="23">
        <v>93010079</v>
      </c>
      <c r="C23" s="23" t="s">
        <v>234</v>
      </c>
      <c r="D23" s="30">
        <v>16</v>
      </c>
      <c r="E23" s="23">
        <v>33</v>
      </c>
      <c r="F23" s="23">
        <v>2</v>
      </c>
      <c r="G23" s="23">
        <v>141</v>
      </c>
      <c r="H23" s="23">
        <v>6</v>
      </c>
      <c r="I23" s="23">
        <v>36</v>
      </c>
      <c r="J23" s="23">
        <v>3</v>
      </c>
      <c r="K23" s="23">
        <f t="shared" si="0"/>
        <v>210</v>
      </c>
      <c r="L23" s="23">
        <f t="shared" si="1"/>
        <v>11</v>
      </c>
    </row>
    <row r="24" spans="1:12" ht="21" x14ac:dyDescent="0.35">
      <c r="A24" s="49">
        <v>19</v>
      </c>
      <c r="B24" s="23">
        <v>93010080</v>
      </c>
      <c r="C24" s="23" t="s">
        <v>235</v>
      </c>
      <c r="D24" s="30">
        <v>11</v>
      </c>
      <c r="E24" s="23">
        <v>52</v>
      </c>
      <c r="F24" s="23">
        <v>2</v>
      </c>
      <c r="G24" s="23">
        <v>168</v>
      </c>
      <c r="H24" s="23">
        <v>7</v>
      </c>
      <c r="I24" s="23">
        <v>0</v>
      </c>
      <c r="J24" s="23">
        <v>0</v>
      </c>
      <c r="K24" s="23">
        <f t="shared" si="0"/>
        <v>220</v>
      </c>
      <c r="L24" s="23">
        <f t="shared" si="1"/>
        <v>9</v>
      </c>
    </row>
    <row r="25" spans="1:12" ht="21" x14ac:dyDescent="0.35">
      <c r="A25" s="49">
        <v>20</v>
      </c>
      <c r="B25" s="23">
        <v>93010081</v>
      </c>
      <c r="C25" s="23" t="s">
        <v>236</v>
      </c>
      <c r="D25" s="30">
        <v>20</v>
      </c>
      <c r="E25" s="23">
        <v>81</v>
      </c>
      <c r="F25" s="23">
        <v>4</v>
      </c>
      <c r="G25" s="23">
        <v>200</v>
      </c>
      <c r="H25" s="23">
        <v>9</v>
      </c>
      <c r="I25" s="23">
        <v>80</v>
      </c>
      <c r="J25" s="23">
        <v>3</v>
      </c>
      <c r="K25" s="23">
        <f t="shared" si="0"/>
        <v>361</v>
      </c>
      <c r="L25" s="23">
        <f t="shared" si="1"/>
        <v>16</v>
      </c>
    </row>
    <row r="26" spans="1:12" ht="21" x14ac:dyDescent="0.35">
      <c r="A26" s="49">
        <v>21</v>
      </c>
      <c r="B26" s="23">
        <v>93010082</v>
      </c>
      <c r="C26" s="23" t="s">
        <v>237</v>
      </c>
      <c r="D26" s="30">
        <v>14</v>
      </c>
      <c r="E26" s="23">
        <v>29</v>
      </c>
      <c r="F26" s="23">
        <v>2</v>
      </c>
      <c r="G26" s="23">
        <v>91</v>
      </c>
      <c r="H26" s="23">
        <v>6</v>
      </c>
      <c r="I26" s="23">
        <v>24</v>
      </c>
      <c r="J26" s="23">
        <v>2</v>
      </c>
      <c r="K26" s="23">
        <f t="shared" si="0"/>
        <v>144</v>
      </c>
      <c r="L26" s="23">
        <f t="shared" si="1"/>
        <v>10</v>
      </c>
    </row>
    <row r="27" spans="1:12" ht="21" x14ac:dyDescent="0.35">
      <c r="A27" s="49">
        <v>22</v>
      </c>
      <c r="B27" s="23">
        <v>93010086</v>
      </c>
      <c r="C27" s="23" t="s">
        <v>238</v>
      </c>
      <c r="D27" s="30">
        <v>16</v>
      </c>
      <c r="E27" s="23">
        <v>13</v>
      </c>
      <c r="F27" s="23">
        <v>2</v>
      </c>
      <c r="G27" s="23">
        <v>90</v>
      </c>
      <c r="H27" s="23">
        <v>6</v>
      </c>
      <c r="I27" s="23">
        <v>46</v>
      </c>
      <c r="J27" s="23">
        <v>3</v>
      </c>
      <c r="K27" s="23">
        <f t="shared" si="0"/>
        <v>149</v>
      </c>
      <c r="L27" s="23">
        <f t="shared" si="1"/>
        <v>11</v>
      </c>
    </row>
    <row r="28" spans="1:12" ht="21" x14ac:dyDescent="0.35">
      <c r="A28" s="49">
        <v>23</v>
      </c>
      <c r="B28" s="23">
        <v>93010095</v>
      </c>
      <c r="C28" s="23" t="s">
        <v>239</v>
      </c>
      <c r="D28" s="30">
        <v>9</v>
      </c>
      <c r="E28" s="23">
        <v>55</v>
      </c>
      <c r="F28" s="23">
        <v>2</v>
      </c>
      <c r="G28" s="23">
        <v>139</v>
      </c>
      <c r="H28" s="23">
        <v>6</v>
      </c>
      <c r="I28" s="23">
        <v>0</v>
      </c>
      <c r="J28" s="23">
        <v>0</v>
      </c>
      <c r="K28" s="23">
        <f t="shared" si="0"/>
        <v>194</v>
      </c>
      <c r="L28" s="23">
        <f t="shared" si="1"/>
        <v>8</v>
      </c>
    </row>
    <row r="29" spans="1:12" ht="21" x14ac:dyDescent="0.35">
      <c r="A29" s="49">
        <v>24</v>
      </c>
      <c r="B29" s="23">
        <v>93010096</v>
      </c>
      <c r="C29" s="23" t="s">
        <v>240</v>
      </c>
      <c r="D29" s="30">
        <v>15</v>
      </c>
      <c r="E29" s="23">
        <v>60</v>
      </c>
      <c r="F29" s="23">
        <v>60</v>
      </c>
      <c r="G29" s="23">
        <v>133</v>
      </c>
      <c r="H29" s="23">
        <v>133</v>
      </c>
      <c r="I29" s="23">
        <v>0</v>
      </c>
      <c r="J29" s="23">
        <v>0</v>
      </c>
      <c r="K29" s="23">
        <f t="shared" si="0"/>
        <v>193</v>
      </c>
      <c r="L29" s="23">
        <f t="shared" si="1"/>
        <v>193</v>
      </c>
    </row>
    <row r="30" spans="1:12" ht="21" x14ac:dyDescent="0.35">
      <c r="A30" s="49">
        <v>25</v>
      </c>
      <c r="B30" s="23">
        <v>93010098</v>
      </c>
      <c r="C30" s="23" t="s">
        <v>241</v>
      </c>
      <c r="D30" s="30">
        <v>18</v>
      </c>
      <c r="E30" s="23">
        <v>48</v>
      </c>
      <c r="F30" s="23">
        <v>3</v>
      </c>
      <c r="G30" s="23">
        <v>229</v>
      </c>
      <c r="H30" s="23">
        <v>12</v>
      </c>
      <c r="I30" s="23">
        <v>0</v>
      </c>
      <c r="J30" s="23">
        <v>0</v>
      </c>
      <c r="K30" s="23">
        <f t="shared" si="0"/>
        <v>277</v>
      </c>
      <c r="L30" s="23">
        <f t="shared" si="1"/>
        <v>15</v>
      </c>
    </row>
    <row r="31" spans="1:12" ht="21" x14ac:dyDescent="0.35">
      <c r="A31" s="49">
        <v>26</v>
      </c>
      <c r="B31" s="23">
        <v>93010099</v>
      </c>
      <c r="C31" s="23" t="s">
        <v>242</v>
      </c>
      <c r="D31" s="30">
        <v>11</v>
      </c>
      <c r="E31" s="23">
        <v>50</v>
      </c>
      <c r="F31" s="23">
        <v>2</v>
      </c>
      <c r="G31" s="23">
        <v>111</v>
      </c>
      <c r="H31" s="23">
        <v>6</v>
      </c>
      <c r="I31" s="23">
        <v>0</v>
      </c>
      <c r="J31" s="23">
        <v>0</v>
      </c>
      <c r="K31" s="23">
        <f t="shared" si="0"/>
        <v>161</v>
      </c>
      <c r="L31" s="23">
        <f t="shared" si="1"/>
        <v>8</v>
      </c>
    </row>
    <row r="32" spans="1:12" ht="21" x14ac:dyDescent="0.35">
      <c r="A32" s="49">
        <v>27</v>
      </c>
      <c r="B32" s="23">
        <v>93010101</v>
      </c>
      <c r="C32" s="23" t="s">
        <v>243</v>
      </c>
      <c r="D32" s="30">
        <v>15</v>
      </c>
      <c r="E32" s="23">
        <v>68</v>
      </c>
      <c r="F32" s="23">
        <v>3</v>
      </c>
      <c r="G32" s="23">
        <v>139</v>
      </c>
      <c r="H32" s="23">
        <v>6</v>
      </c>
      <c r="I32" s="23">
        <v>0</v>
      </c>
      <c r="J32" s="23">
        <v>0</v>
      </c>
      <c r="K32" s="23">
        <f t="shared" si="0"/>
        <v>207</v>
      </c>
      <c r="L32" s="23">
        <f t="shared" si="1"/>
        <v>9</v>
      </c>
    </row>
    <row r="33" spans="1:12" ht="21" x14ac:dyDescent="0.35">
      <c r="A33" s="49">
        <v>28</v>
      </c>
      <c r="B33" s="23">
        <v>93010102</v>
      </c>
      <c r="C33" s="23" t="s">
        <v>244</v>
      </c>
      <c r="D33" s="30">
        <v>18</v>
      </c>
      <c r="E33" s="23">
        <v>57</v>
      </c>
      <c r="F33" s="23">
        <v>3</v>
      </c>
      <c r="G33" s="23">
        <v>177</v>
      </c>
      <c r="H33" s="23">
        <v>9</v>
      </c>
      <c r="I33" s="23">
        <v>0</v>
      </c>
      <c r="J33" s="23">
        <v>0</v>
      </c>
      <c r="K33" s="23">
        <f t="shared" si="0"/>
        <v>234</v>
      </c>
      <c r="L33" s="23">
        <f t="shared" si="1"/>
        <v>12</v>
      </c>
    </row>
    <row r="34" spans="1:12" ht="21" x14ac:dyDescent="0.35">
      <c r="A34" s="49">
        <v>29</v>
      </c>
      <c r="B34" s="23">
        <v>93010103</v>
      </c>
      <c r="C34" s="23" t="s">
        <v>245</v>
      </c>
      <c r="D34" s="30">
        <v>10</v>
      </c>
      <c r="E34" s="23">
        <v>28</v>
      </c>
      <c r="F34" s="23">
        <v>2</v>
      </c>
      <c r="G34" s="23">
        <v>97</v>
      </c>
      <c r="H34" s="23">
        <v>6</v>
      </c>
      <c r="I34" s="23">
        <v>0</v>
      </c>
      <c r="J34" s="23">
        <v>0</v>
      </c>
      <c r="K34" s="23">
        <f t="shared" si="0"/>
        <v>125</v>
      </c>
      <c r="L34" s="23">
        <f t="shared" si="1"/>
        <v>8</v>
      </c>
    </row>
    <row r="35" spans="1:12" ht="21" x14ac:dyDescent="0.35">
      <c r="A35" s="49">
        <v>30</v>
      </c>
      <c r="B35" s="23">
        <v>93010153</v>
      </c>
      <c r="C35" s="23" t="s">
        <v>246</v>
      </c>
      <c r="D35" s="30">
        <v>11</v>
      </c>
      <c r="E35" s="23">
        <v>23</v>
      </c>
      <c r="F35" s="23">
        <v>2</v>
      </c>
      <c r="G35" s="23">
        <v>124</v>
      </c>
      <c r="H35" s="23">
        <v>6</v>
      </c>
      <c r="I35" s="23">
        <v>0</v>
      </c>
      <c r="J35" s="23">
        <v>0</v>
      </c>
      <c r="K35" s="23">
        <f t="shared" si="0"/>
        <v>147</v>
      </c>
      <c r="L35" s="23">
        <f t="shared" si="1"/>
        <v>8</v>
      </c>
    </row>
    <row r="36" spans="1:12" ht="21" x14ac:dyDescent="0.35">
      <c r="A36" s="49">
        <v>31</v>
      </c>
      <c r="B36" s="23">
        <v>93010155</v>
      </c>
      <c r="C36" s="23" t="s">
        <v>247</v>
      </c>
      <c r="D36" s="30">
        <v>15</v>
      </c>
      <c r="E36" s="23">
        <v>23</v>
      </c>
      <c r="F36" s="23">
        <v>2</v>
      </c>
      <c r="G36" s="23">
        <v>141</v>
      </c>
      <c r="H36" s="23">
        <v>6</v>
      </c>
      <c r="I36" s="23">
        <v>26</v>
      </c>
      <c r="J36" s="23">
        <v>3</v>
      </c>
      <c r="K36" s="23">
        <f t="shared" si="0"/>
        <v>190</v>
      </c>
      <c r="L36" s="23">
        <f t="shared" si="1"/>
        <v>11</v>
      </c>
    </row>
    <row r="37" spans="1:12" ht="21" x14ac:dyDescent="0.35">
      <c r="A37" s="49">
        <v>32</v>
      </c>
      <c r="B37" s="23">
        <v>93010156</v>
      </c>
      <c r="C37" s="23" t="s">
        <v>248</v>
      </c>
      <c r="D37" s="30">
        <v>10</v>
      </c>
      <c r="E37" s="23">
        <v>35</v>
      </c>
      <c r="F37" s="23">
        <v>2</v>
      </c>
      <c r="G37" s="23">
        <v>110</v>
      </c>
      <c r="H37" s="23">
        <v>6</v>
      </c>
      <c r="I37" s="23">
        <v>0</v>
      </c>
      <c r="J37" s="23">
        <v>0</v>
      </c>
      <c r="K37" s="23">
        <f t="shared" si="0"/>
        <v>145</v>
      </c>
      <c r="L37" s="23">
        <f t="shared" si="1"/>
        <v>8</v>
      </c>
    </row>
    <row r="38" spans="1:12" ht="21" x14ac:dyDescent="0.35">
      <c r="A38" s="49">
        <v>33</v>
      </c>
      <c r="B38" s="23">
        <v>93010163</v>
      </c>
      <c r="C38" s="23" t="s">
        <v>249</v>
      </c>
      <c r="D38" s="30">
        <v>15</v>
      </c>
      <c r="E38" s="23">
        <v>36</v>
      </c>
      <c r="F38" s="23">
        <v>2</v>
      </c>
      <c r="G38" s="23">
        <v>121</v>
      </c>
      <c r="H38" s="23">
        <v>6</v>
      </c>
      <c r="I38" s="23">
        <v>77</v>
      </c>
      <c r="J38" s="23">
        <v>3</v>
      </c>
      <c r="K38" s="23">
        <f t="shared" si="0"/>
        <v>234</v>
      </c>
      <c r="L38" s="23">
        <f t="shared" si="1"/>
        <v>11</v>
      </c>
    </row>
    <row r="39" spans="1:12" ht="21" x14ac:dyDescent="0.35">
      <c r="A39" s="49">
        <v>34</v>
      </c>
      <c r="B39" s="23">
        <v>93010164</v>
      </c>
      <c r="C39" s="23" t="s">
        <v>250</v>
      </c>
      <c r="D39" s="30">
        <v>10</v>
      </c>
      <c r="E39" s="23">
        <v>33</v>
      </c>
      <c r="F39" s="23">
        <v>2</v>
      </c>
      <c r="G39" s="23">
        <v>122</v>
      </c>
      <c r="H39" s="23">
        <v>6</v>
      </c>
      <c r="I39" s="23">
        <v>0</v>
      </c>
      <c r="J39" s="23">
        <v>0</v>
      </c>
      <c r="K39" s="23">
        <f t="shared" si="0"/>
        <v>155</v>
      </c>
      <c r="L39" s="23">
        <f t="shared" si="1"/>
        <v>8</v>
      </c>
    </row>
    <row r="40" spans="1:12" ht="21" x14ac:dyDescent="0.35">
      <c r="A40" s="49">
        <v>35</v>
      </c>
      <c r="B40" s="23">
        <v>93010166</v>
      </c>
      <c r="C40" s="23" t="s">
        <v>251</v>
      </c>
      <c r="D40" s="30">
        <v>10</v>
      </c>
      <c r="E40" s="23">
        <v>33</v>
      </c>
      <c r="F40" s="23">
        <v>2</v>
      </c>
      <c r="G40" s="23">
        <v>113</v>
      </c>
      <c r="H40" s="23">
        <v>6</v>
      </c>
      <c r="I40" s="23">
        <v>0</v>
      </c>
      <c r="J40" s="23">
        <v>0</v>
      </c>
      <c r="K40" s="23">
        <f t="shared" si="0"/>
        <v>146</v>
      </c>
      <c r="L40" s="23">
        <f t="shared" si="1"/>
        <v>8</v>
      </c>
    </row>
    <row r="41" spans="1:12" ht="21" x14ac:dyDescent="0.35">
      <c r="A41" s="49">
        <v>36</v>
      </c>
      <c r="B41" s="23">
        <v>93010167</v>
      </c>
      <c r="C41" s="23" t="s">
        <v>252</v>
      </c>
      <c r="D41" s="30">
        <v>11</v>
      </c>
      <c r="E41" s="23">
        <v>45</v>
      </c>
      <c r="F41" s="23">
        <v>2</v>
      </c>
      <c r="G41" s="23">
        <v>126</v>
      </c>
      <c r="H41" s="23">
        <v>6</v>
      </c>
      <c r="I41" s="23">
        <v>0</v>
      </c>
      <c r="J41" s="23">
        <v>0</v>
      </c>
      <c r="K41" s="23">
        <f t="shared" si="0"/>
        <v>171</v>
      </c>
      <c r="L41" s="23">
        <f t="shared" si="1"/>
        <v>8</v>
      </c>
    </row>
    <row r="42" spans="1:12" ht="21" x14ac:dyDescent="0.35">
      <c r="A42" s="49">
        <v>37</v>
      </c>
      <c r="B42" s="23">
        <v>93010168</v>
      </c>
      <c r="C42" s="23" t="s">
        <v>253</v>
      </c>
      <c r="D42" s="30">
        <v>12</v>
      </c>
      <c r="E42" s="23">
        <v>48</v>
      </c>
      <c r="F42" s="23">
        <v>2</v>
      </c>
      <c r="G42" s="23">
        <v>178</v>
      </c>
      <c r="H42" s="23">
        <v>6</v>
      </c>
      <c r="I42" s="23">
        <v>0</v>
      </c>
      <c r="J42" s="23">
        <v>0</v>
      </c>
      <c r="K42" s="23">
        <f t="shared" si="0"/>
        <v>226</v>
      </c>
      <c r="L42" s="23">
        <f t="shared" si="1"/>
        <v>8</v>
      </c>
    </row>
    <row r="43" spans="1:12" ht="21" x14ac:dyDescent="0.35">
      <c r="A43" s="49">
        <v>38</v>
      </c>
      <c r="B43" s="23">
        <v>93010169</v>
      </c>
      <c r="C43" s="23" t="s">
        <v>254</v>
      </c>
      <c r="D43" s="30">
        <v>11</v>
      </c>
      <c r="E43" s="23">
        <v>49</v>
      </c>
      <c r="F43" s="23">
        <v>2</v>
      </c>
      <c r="G43" s="23">
        <v>160</v>
      </c>
      <c r="H43" s="23">
        <v>6</v>
      </c>
      <c r="I43" s="23">
        <v>0</v>
      </c>
      <c r="J43" s="23">
        <v>0</v>
      </c>
      <c r="K43" s="23">
        <f t="shared" si="0"/>
        <v>209</v>
      </c>
      <c r="L43" s="23">
        <f t="shared" si="1"/>
        <v>8</v>
      </c>
    </row>
    <row r="44" spans="1:12" ht="21" x14ac:dyDescent="0.35">
      <c r="A44" s="49">
        <v>39</v>
      </c>
      <c r="B44" s="23">
        <v>93010170</v>
      </c>
      <c r="C44" s="23" t="s">
        <v>255</v>
      </c>
      <c r="D44" s="30">
        <v>25</v>
      </c>
      <c r="E44" s="23">
        <v>121</v>
      </c>
      <c r="F44" s="23">
        <v>5</v>
      </c>
      <c r="G44" s="23">
        <v>411</v>
      </c>
      <c r="H44" s="23">
        <v>13</v>
      </c>
      <c r="I44" s="23">
        <v>0</v>
      </c>
      <c r="J44" s="23">
        <v>0</v>
      </c>
      <c r="K44" s="23">
        <f t="shared" si="0"/>
        <v>532</v>
      </c>
      <c r="L44" s="23">
        <f t="shared" si="1"/>
        <v>18</v>
      </c>
    </row>
    <row r="45" spans="1:12" ht="21" x14ac:dyDescent="0.35">
      <c r="A45" s="49">
        <v>40</v>
      </c>
      <c r="B45" s="23">
        <v>93010171</v>
      </c>
      <c r="C45" s="23" t="s">
        <v>53</v>
      </c>
      <c r="D45" s="30">
        <v>10</v>
      </c>
      <c r="E45" s="23">
        <v>20</v>
      </c>
      <c r="F45" s="23">
        <v>2</v>
      </c>
      <c r="G45" s="23">
        <v>102</v>
      </c>
      <c r="H45" s="23">
        <v>6</v>
      </c>
      <c r="I45" s="23">
        <v>0</v>
      </c>
      <c r="J45" s="23">
        <v>0</v>
      </c>
      <c r="K45" s="23">
        <f t="shared" si="0"/>
        <v>122</v>
      </c>
      <c r="L45" s="23">
        <f t="shared" si="1"/>
        <v>8</v>
      </c>
    </row>
    <row r="46" spans="1:12" ht="21" x14ac:dyDescent="0.35">
      <c r="A46" s="49">
        <v>41</v>
      </c>
      <c r="B46" s="23">
        <v>93010173</v>
      </c>
      <c r="C46" s="23" t="s">
        <v>256</v>
      </c>
      <c r="D46" s="30">
        <v>15</v>
      </c>
      <c r="E46" s="23">
        <v>22</v>
      </c>
      <c r="F46" s="23">
        <v>2</v>
      </c>
      <c r="G46" s="23">
        <v>93</v>
      </c>
      <c r="H46" s="23">
        <v>6</v>
      </c>
      <c r="I46" s="23">
        <v>19</v>
      </c>
      <c r="J46" s="23">
        <v>3</v>
      </c>
      <c r="K46" s="23">
        <f t="shared" si="0"/>
        <v>134</v>
      </c>
      <c r="L46" s="23">
        <f t="shared" si="1"/>
        <v>11</v>
      </c>
    </row>
    <row r="47" spans="1:12" ht="21" x14ac:dyDescent="0.35">
      <c r="A47" s="49">
        <v>42</v>
      </c>
      <c r="B47" s="23">
        <v>93010174</v>
      </c>
      <c r="C47" s="23" t="s">
        <v>257</v>
      </c>
      <c r="D47" s="30">
        <v>13</v>
      </c>
      <c r="E47" s="23">
        <v>44</v>
      </c>
      <c r="F47" s="23">
        <v>2</v>
      </c>
      <c r="G47" s="23">
        <v>209</v>
      </c>
      <c r="H47" s="23">
        <v>12</v>
      </c>
      <c r="I47" s="23">
        <v>0</v>
      </c>
      <c r="J47" s="23">
        <v>0</v>
      </c>
      <c r="K47" s="23">
        <f t="shared" si="0"/>
        <v>253</v>
      </c>
      <c r="L47" s="23">
        <f t="shared" si="1"/>
        <v>14</v>
      </c>
    </row>
    <row r="48" spans="1:12" ht="21" x14ac:dyDescent="0.35">
      <c r="A48" s="49">
        <v>43</v>
      </c>
      <c r="B48" s="23">
        <v>93010176</v>
      </c>
      <c r="C48" s="23" t="s">
        <v>258</v>
      </c>
      <c r="D48" s="30">
        <v>11</v>
      </c>
      <c r="E48" s="23">
        <v>31</v>
      </c>
      <c r="F48" s="23">
        <v>2</v>
      </c>
      <c r="G48" s="23">
        <v>120</v>
      </c>
      <c r="H48" s="23">
        <v>6</v>
      </c>
      <c r="I48" s="23">
        <v>0</v>
      </c>
      <c r="J48" s="23">
        <v>0</v>
      </c>
      <c r="K48" s="23">
        <f t="shared" si="0"/>
        <v>151</v>
      </c>
      <c r="L48" s="23">
        <f t="shared" si="1"/>
        <v>8</v>
      </c>
    </row>
    <row r="49" spans="1:12" ht="21" x14ac:dyDescent="0.35">
      <c r="A49" s="49">
        <v>44</v>
      </c>
      <c r="B49" s="23">
        <v>93010177</v>
      </c>
      <c r="C49" s="23" t="s">
        <v>259</v>
      </c>
      <c r="D49" s="30">
        <v>10</v>
      </c>
      <c r="E49" s="23">
        <v>33</v>
      </c>
      <c r="F49" s="23">
        <v>2</v>
      </c>
      <c r="G49" s="23">
        <v>103</v>
      </c>
      <c r="H49" s="23">
        <v>6</v>
      </c>
      <c r="I49" s="23">
        <v>0</v>
      </c>
      <c r="J49" s="23">
        <v>0</v>
      </c>
      <c r="K49" s="23">
        <f t="shared" si="0"/>
        <v>136</v>
      </c>
      <c r="L49" s="23">
        <f t="shared" si="1"/>
        <v>8</v>
      </c>
    </row>
    <row r="50" spans="1:12" ht="21" x14ac:dyDescent="0.35">
      <c r="A50" s="49">
        <v>45</v>
      </c>
      <c r="B50" s="23">
        <v>93010178</v>
      </c>
      <c r="C50" s="23" t="s">
        <v>260</v>
      </c>
      <c r="D50" s="30">
        <v>9</v>
      </c>
      <c r="E50" s="23">
        <v>41</v>
      </c>
      <c r="F50" s="23">
        <v>2</v>
      </c>
      <c r="G50" s="23">
        <v>99</v>
      </c>
      <c r="H50" s="23">
        <v>6</v>
      </c>
      <c r="I50" s="23">
        <v>0</v>
      </c>
      <c r="J50" s="23">
        <v>0</v>
      </c>
      <c r="K50" s="23">
        <f t="shared" si="0"/>
        <v>140</v>
      </c>
      <c r="L50" s="23">
        <f t="shared" si="1"/>
        <v>8</v>
      </c>
    </row>
    <row r="51" spans="1:12" ht="21" x14ac:dyDescent="0.35">
      <c r="A51" s="49">
        <v>46</v>
      </c>
      <c r="B51" s="23">
        <v>93010180</v>
      </c>
      <c r="C51" s="23" t="s">
        <v>261</v>
      </c>
      <c r="D51" s="30">
        <v>10</v>
      </c>
      <c r="E51" s="23">
        <v>43</v>
      </c>
      <c r="F51" s="23">
        <v>2</v>
      </c>
      <c r="G51" s="23">
        <v>141</v>
      </c>
      <c r="H51" s="23">
        <v>6</v>
      </c>
      <c r="I51" s="23">
        <v>0</v>
      </c>
      <c r="J51" s="23">
        <v>0</v>
      </c>
      <c r="K51" s="23">
        <f t="shared" si="0"/>
        <v>184</v>
      </c>
      <c r="L51" s="23">
        <f t="shared" si="1"/>
        <v>8</v>
      </c>
    </row>
    <row r="52" spans="1:12" ht="21" x14ac:dyDescent="0.35">
      <c r="A52" s="49">
        <v>47</v>
      </c>
      <c r="B52" s="23">
        <v>93010181</v>
      </c>
      <c r="C52" s="23" t="s">
        <v>262</v>
      </c>
      <c r="D52" s="30">
        <v>23</v>
      </c>
      <c r="E52" s="23">
        <v>116</v>
      </c>
      <c r="F52" s="23">
        <v>4</v>
      </c>
      <c r="G52" s="23">
        <v>388</v>
      </c>
      <c r="H52" s="23">
        <v>12</v>
      </c>
      <c r="I52" s="23">
        <v>0</v>
      </c>
      <c r="J52" s="23">
        <v>0</v>
      </c>
      <c r="K52" s="23">
        <f t="shared" si="0"/>
        <v>504</v>
      </c>
      <c r="L52" s="23">
        <f t="shared" si="1"/>
        <v>16</v>
      </c>
    </row>
    <row r="53" spans="1:12" ht="21" x14ac:dyDescent="0.35">
      <c r="A53" s="49">
        <v>48</v>
      </c>
      <c r="B53" s="23">
        <v>93010182</v>
      </c>
      <c r="C53" s="23" t="s">
        <v>263</v>
      </c>
      <c r="D53" s="30">
        <v>10</v>
      </c>
      <c r="E53" s="23">
        <v>49</v>
      </c>
      <c r="F53" s="23">
        <v>2</v>
      </c>
      <c r="G53" s="23">
        <v>119</v>
      </c>
      <c r="H53" s="23">
        <v>6</v>
      </c>
      <c r="I53" s="23">
        <v>0</v>
      </c>
      <c r="J53" s="23">
        <v>0</v>
      </c>
      <c r="K53" s="23">
        <f t="shared" si="0"/>
        <v>168</v>
      </c>
      <c r="L53" s="23">
        <f t="shared" si="1"/>
        <v>8</v>
      </c>
    </row>
    <row r="54" spans="1:12" ht="21" x14ac:dyDescent="0.35">
      <c r="A54" s="49">
        <v>49</v>
      </c>
      <c r="B54" s="23">
        <v>93010183</v>
      </c>
      <c r="C54" s="23" t="s">
        <v>264</v>
      </c>
      <c r="D54" s="30">
        <v>11</v>
      </c>
      <c r="E54" s="23">
        <v>32</v>
      </c>
      <c r="F54" s="23">
        <v>2</v>
      </c>
      <c r="G54" s="23">
        <v>138</v>
      </c>
      <c r="H54" s="23">
        <v>6</v>
      </c>
      <c r="I54" s="23">
        <v>0</v>
      </c>
      <c r="J54" s="23">
        <v>0</v>
      </c>
      <c r="K54" s="23">
        <f t="shared" si="0"/>
        <v>170</v>
      </c>
      <c r="L54" s="23">
        <f t="shared" si="1"/>
        <v>8</v>
      </c>
    </row>
    <row r="55" spans="1:12" ht="21" x14ac:dyDescent="0.35">
      <c r="A55" s="49">
        <v>50</v>
      </c>
      <c r="B55" s="23">
        <v>93010184</v>
      </c>
      <c r="C55" s="23" t="s">
        <v>265</v>
      </c>
      <c r="D55" s="30">
        <v>10</v>
      </c>
      <c r="E55" s="23">
        <v>48</v>
      </c>
      <c r="F55" s="23">
        <v>2</v>
      </c>
      <c r="G55" s="23">
        <v>111</v>
      </c>
      <c r="H55" s="23">
        <v>6</v>
      </c>
      <c r="I55" s="23">
        <v>0</v>
      </c>
      <c r="J55" s="23">
        <v>0</v>
      </c>
      <c r="K55" s="23">
        <f t="shared" si="0"/>
        <v>159</v>
      </c>
      <c r="L55" s="23">
        <f t="shared" si="1"/>
        <v>8</v>
      </c>
    </row>
    <row r="56" spans="1:12" ht="21" x14ac:dyDescent="0.35">
      <c r="A56" s="49">
        <v>51</v>
      </c>
      <c r="B56" s="23">
        <v>93010197</v>
      </c>
      <c r="C56" s="23" t="s">
        <v>266</v>
      </c>
      <c r="D56" s="30">
        <v>10</v>
      </c>
      <c r="E56" s="23">
        <v>51</v>
      </c>
      <c r="F56" s="23">
        <v>2</v>
      </c>
      <c r="G56" s="23">
        <v>110</v>
      </c>
      <c r="H56" s="23">
        <v>6</v>
      </c>
      <c r="I56" s="23">
        <v>0</v>
      </c>
      <c r="J56" s="23">
        <v>0</v>
      </c>
      <c r="K56" s="23">
        <f t="shared" si="0"/>
        <v>161</v>
      </c>
      <c r="L56" s="23">
        <f t="shared" si="1"/>
        <v>8</v>
      </c>
    </row>
    <row r="57" spans="1:12" ht="21" x14ac:dyDescent="0.35">
      <c r="A57" s="49">
        <v>52</v>
      </c>
      <c r="B57" s="23">
        <v>93010198</v>
      </c>
      <c r="C57" s="23" t="s">
        <v>267</v>
      </c>
      <c r="D57" s="30">
        <v>16</v>
      </c>
      <c r="E57" s="23">
        <v>66</v>
      </c>
      <c r="F57" s="23">
        <v>3</v>
      </c>
      <c r="G57" s="23">
        <v>232</v>
      </c>
      <c r="H57" s="23">
        <v>11</v>
      </c>
      <c r="I57" s="23">
        <v>0</v>
      </c>
      <c r="J57" s="23">
        <v>0</v>
      </c>
      <c r="K57" s="23">
        <f t="shared" si="0"/>
        <v>298</v>
      </c>
      <c r="L57" s="23">
        <f t="shared" si="1"/>
        <v>14</v>
      </c>
    </row>
    <row r="58" spans="1:12" ht="21" x14ac:dyDescent="0.35">
      <c r="A58" s="49">
        <v>53</v>
      </c>
      <c r="B58" s="23">
        <v>93010199</v>
      </c>
      <c r="C58" s="23" t="s">
        <v>268</v>
      </c>
      <c r="D58" s="30">
        <v>10</v>
      </c>
      <c r="E58" s="23">
        <v>24</v>
      </c>
      <c r="F58" s="23">
        <v>2</v>
      </c>
      <c r="G58" s="23">
        <v>106</v>
      </c>
      <c r="H58" s="23">
        <v>6</v>
      </c>
      <c r="I58" s="23">
        <v>0</v>
      </c>
      <c r="J58" s="23">
        <v>0</v>
      </c>
      <c r="K58" s="23">
        <f t="shared" si="0"/>
        <v>130</v>
      </c>
      <c r="L58" s="23">
        <f t="shared" si="1"/>
        <v>8</v>
      </c>
    </row>
    <row r="59" spans="1:12" ht="21" x14ac:dyDescent="0.35">
      <c r="A59" s="49">
        <v>54</v>
      </c>
      <c r="B59" s="23">
        <v>93010200</v>
      </c>
      <c r="C59" s="23" t="s">
        <v>269</v>
      </c>
      <c r="D59" s="30">
        <v>9</v>
      </c>
      <c r="E59" s="23">
        <v>24</v>
      </c>
      <c r="F59" s="23">
        <v>2</v>
      </c>
      <c r="G59" s="23">
        <v>110</v>
      </c>
      <c r="H59" s="23">
        <v>6</v>
      </c>
      <c r="I59" s="23">
        <v>0</v>
      </c>
      <c r="J59" s="23">
        <v>0</v>
      </c>
      <c r="K59" s="23">
        <f t="shared" si="0"/>
        <v>134</v>
      </c>
      <c r="L59" s="23">
        <f t="shared" si="1"/>
        <v>8</v>
      </c>
    </row>
    <row r="60" spans="1:12" ht="21" x14ac:dyDescent="0.35">
      <c r="A60" s="49">
        <v>55</v>
      </c>
      <c r="B60" s="23">
        <v>93010202</v>
      </c>
      <c r="C60" s="23" t="s">
        <v>270</v>
      </c>
      <c r="D60" s="30">
        <v>9</v>
      </c>
      <c r="E60" s="23">
        <v>37</v>
      </c>
      <c r="F60" s="23">
        <v>2</v>
      </c>
      <c r="G60" s="23">
        <v>111</v>
      </c>
      <c r="H60" s="23">
        <v>6</v>
      </c>
      <c r="I60" s="23">
        <v>0</v>
      </c>
      <c r="J60" s="23">
        <v>0</v>
      </c>
      <c r="K60" s="23">
        <f t="shared" si="0"/>
        <v>148</v>
      </c>
      <c r="L60" s="23">
        <f t="shared" si="1"/>
        <v>8</v>
      </c>
    </row>
    <row r="61" spans="1:12" ht="21" x14ac:dyDescent="0.35">
      <c r="A61" s="49">
        <v>56</v>
      </c>
      <c r="B61" s="23">
        <v>93010203</v>
      </c>
      <c r="C61" s="23" t="s">
        <v>271</v>
      </c>
      <c r="D61" s="30">
        <v>18</v>
      </c>
      <c r="E61" s="23">
        <v>77</v>
      </c>
      <c r="F61" s="23">
        <v>3</v>
      </c>
      <c r="G61" s="23">
        <v>191</v>
      </c>
      <c r="H61" s="23">
        <v>6</v>
      </c>
      <c r="I61" s="23">
        <v>34</v>
      </c>
      <c r="J61" s="23">
        <v>3</v>
      </c>
      <c r="K61" s="23">
        <f t="shared" si="0"/>
        <v>302</v>
      </c>
      <c r="L61" s="23">
        <f t="shared" si="1"/>
        <v>12</v>
      </c>
    </row>
    <row r="62" spans="1:12" ht="21" x14ac:dyDescent="0.35">
      <c r="A62" s="49">
        <v>57</v>
      </c>
      <c r="B62" s="23">
        <v>93010204</v>
      </c>
      <c r="C62" s="23" t="s">
        <v>272</v>
      </c>
      <c r="D62" s="30">
        <v>10</v>
      </c>
      <c r="E62" s="23">
        <v>33</v>
      </c>
      <c r="F62" s="23">
        <v>2</v>
      </c>
      <c r="G62" s="23">
        <v>116</v>
      </c>
      <c r="H62" s="23">
        <v>6</v>
      </c>
      <c r="I62" s="23">
        <v>0</v>
      </c>
      <c r="J62" s="23">
        <v>0</v>
      </c>
      <c r="K62" s="23">
        <f t="shared" si="0"/>
        <v>149</v>
      </c>
      <c r="L62" s="23">
        <f t="shared" si="1"/>
        <v>8</v>
      </c>
    </row>
    <row r="63" spans="1:12" ht="21" x14ac:dyDescent="0.35">
      <c r="A63" s="49">
        <v>58</v>
      </c>
      <c r="B63" s="23">
        <v>93010205</v>
      </c>
      <c r="C63" s="23" t="s">
        <v>273</v>
      </c>
      <c r="D63" s="30">
        <v>28</v>
      </c>
      <c r="E63" s="23">
        <v>100</v>
      </c>
      <c r="F63" s="23">
        <v>4</v>
      </c>
      <c r="G63" s="23">
        <v>269</v>
      </c>
      <c r="H63" s="23">
        <v>11</v>
      </c>
      <c r="I63" s="23">
        <v>130</v>
      </c>
      <c r="J63" s="23">
        <v>4</v>
      </c>
      <c r="K63" s="23">
        <f t="shared" si="0"/>
        <v>499</v>
      </c>
      <c r="L63" s="23">
        <f t="shared" si="1"/>
        <v>19</v>
      </c>
    </row>
    <row r="64" spans="1:12" ht="21" x14ac:dyDescent="0.35">
      <c r="A64" s="49">
        <v>59</v>
      </c>
      <c r="B64" s="23">
        <v>93010206</v>
      </c>
      <c r="C64" s="23" t="s">
        <v>274</v>
      </c>
      <c r="D64" s="30">
        <v>10</v>
      </c>
      <c r="E64" s="23">
        <v>34</v>
      </c>
      <c r="F64" s="23">
        <v>2</v>
      </c>
      <c r="G64" s="23">
        <v>98</v>
      </c>
      <c r="H64" s="23">
        <v>6</v>
      </c>
      <c r="I64" s="23">
        <v>0</v>
      </c>
      <c r="J64" s="23">
        <v>0</v>
      </c>
      <c r="K64" s="23">
        <f t="shared" si="0"/>
        <v>132</v>
      </c>
      <c r="L64" s="23">
        <f t="shared" si="1"/>
        <v>8</v>
      </c>
    </row>
    <row r="65" spans="1:12" ht="21" x14ac:dyDescent="0.35">
      <c r="A65" s="49">
        <v>60</v>
      </c>
      <c r="B65" s="23">
        <v>93010207</v>
      </c>
      <c r="C65" s="23" t="s">
        <v>275</v>
      </c>
      <c r="D65" s="30">
        <v>14</v>
      </c>
      <c r="E65" s="23">
        <v>81</v>
      </c>
      <c r="F65" s="23">
        <v>3</v>
      </c>
      <c r="G65" s="23">
        <v>230</v>
      </c>
      <c r="H65" s="23">
        <v>6</v>
      </c>
      <c r="I65" s="23">
        <v>0</v>
      </c>
      <c r="J65" s="23">
        <v>0</v>
      </c>
      <c r="K65" s="23">
        <f t="shared" si="0"/>
        <v>311</v>
      </c>
      <c r="L65" s="23">
        <f t="shared" si="1"/>
        <v>9</v>
      </c>
    </row>
    <row r="66" spans="1:12" ht="21" x14ac:dyDescent="0.35">
      <c r="A66" s="49">
        <v>61</v>
      </c>
      <c r="B66" s="23">
        <v>93010209</v>
      </c>
      <c r="C66" s="23" t="s">
        <v>276</v>
      </c>
      <c r="D66" s="30">
        <v>10</v>
      </c>
      <c r="E66" s="23">
        <v>32</v>
      </c>
      <c r="F66" s="23">
        <v>2</v>
      </c>
      <c r="G66" s="23">
        <v>104</v>
      </c>
      <c r="H66" s="23">
        <v>6</v>
      </c>
      <c r="I66" s="23">
        <v>0</v>
      </c>
      <c r="J66" s="23">
        <v>0</v>
      </c>
      <c r="K66" s="23">
        <f t="shared" si="0"/>
        <v>136</v>
      </c>
      <c r="L66" s="23">
        <f t="shared" si="1"/>
        <v>8</v>
      </c>
    </row>
    <row r="67" spans="1:12" ht="21" x14ac:dyDescent="0.35">
      <c r="A67" s="49">
        <v>62</v>
      </c>
      <c r="B67" s="23">
        <v>93010210</v>
      </c>
      <c r="C67" s="23" t="s">
        <v>277</v>
      </c>
      <c r="D67" s="30">
        <v>11</v>
      </c>
      <c r="E67" s="23">
        <v>42</v>
      </c>
      <c r="F67" s="23">
        <v>2</v>
      </c>
      <c r="G67" s="23">
        <v>128</v>
      </c>
      <c r="H67" s="23">
        <v>6</v>
      </c>
      <c r="I67" s="23">
        <v>0</v>
      </c>
      <c r="J67" s="23">
        <v>0</v>
      </c>
      <c r="K67" s="23">
        <f t="shared" si="0"/>
        <v>170</v>
      </c>
      <c r="L67" s="23">
        <f t="shared" si="1"/>
        <v>8</v>
      </c>
    </row>
    <row r="68" spans="1:12" ht="21" x14ac:dyDescent="0.35">
      <c r="A68" s="49">
        <v>63</v>
      </c>
      <c r="B68" s="23">
        <v>93010213</v>
      </c>
      <c r="C68" s="23" t="s">
        <v>278</v>
      </c>
      <c r="D68" s="30">
        <v>27</v>
      </c>
      <c r="E68" s="23">
        <v>103</v>
      </c>
      <c r="F68" s="23">
        <v>4</v>
      </c>
      <c r="G68" s="23">
        <v>280</v>
      </c>
      <c r="H68" s="23">
        <v>12</v>
      </c>
      <c r="I68" s="23">
        <v>56</v>
      </c>
      <c r="J68" s="23">
        <v>3</v>
      </c>
      <c r="K68" s="23">
        <f t="shared" si="0"/>
        <v>439</v>
      </c>
      <c r="L68" s="23">
        <f t="shared" si="1"/>
        <v>19</v>
      </c>
    </row>
    <row r="69" spans="1:12" ht="21" x14ac:dyDescent="0.35">
      <c r="A69" s="49">
        <v>64</v>
      </c>
      <c r="B69" s="23">
        <v>93010215</v>
      </c>
      <c r="C69" s="23" t="s">
        <v>279</v>
      </c>
      <c r="D69" s="30">
        <v>15</v>
      </c>
      <c r="E69" s="23">
        <v>47</v>
      </c>
      <c r="F69" s="23">
        <v>2</v>
      </c>
      <c r="G69" s="23">
        <v>103</v>
      </c>
      <c r="H69" s="23">
        <v>6</v>
      </c>
      <c r="I69" s="23">
        <v>14</v>
      </c>
      <c r="J69" s="23">
        <v>1</v>
      </c>
      <c r="K69" s="23">
        <f t="shared" si="0"/>
        <v>164</v>
      </c>
      <c r="L69" s="23">
        <f t="shared" si="1"/>
        <v>9</v>
      </c>
    </row>
    <row r="70" spans="1:12" ht="21" x14ac:dyDescent="0.35">
      <c r="A70" s="49">
        <v>65</v>
      </c>
      <c r="B70" s="23">
        <v>93010216</v>
      </c>
      <c r="C70" s="23" t="s">
        <v>280</v>
      </c>
      <c r="D70" s="30">
        <v>13</v>
      </c>
      <c r="E70" s="23">
        <v>32</v>
      </c>
      <c r="F70" s="23">
        <v>2</v>
      </c>
      <c r="G70" s="23">
        <v>198</v>
      </c>
      <c r="H70" s="23">
        <v>6</v>
      </c>
      <c r="I70" s="23">
        <v>0</v>
      </c>
      <c r="J70" s="23">
        <v>0</v>
      </c>
      <c r="K70" s="23">
        <f t="shared" si="0"/>
        <v>230</v>
      </c>
      <c r="L70" s="23">
        <f t="shared" si="1"/>
        <v>8</v>
      </c>
    </row>
    <row r="71" spans="1:12" ht="21" x14ac:dyDescent="0.35">
      <c r="A71" s="49">
        <v>66</v>
      </c>
      <c r="B71" s="23">
        <v>93010217</v>
      </c>
      <c r="C71" s="23" t="s">
        <v>281</v>
      </c>
      <c r="D71" s="30">
        <v>17</v>
      </c>
      <c r="E71" s="23">
        <v>43</v>
      </c>
      <c r="F71" s="23">
        <v>2</v>
      </c>
      <c r="G71" s="23">
        <v>109</v>
      </c>
      <c r="H71" s="23">
        <v>6</v>
      </c>
      <c r="I71" s="23">
        <v>23</v>
      </c>
      <c r="J71" s="23">
        <v>3</v>
      </c>
      <c r="K71" s="23">
        <f t="shared" ref="K71:K76" si="2">SUM(E71,G71,I71)</f>
        <v>175</v>
      </c>
      <c r="L71" s="23">
        <f t="shared" ref="L71:L76" si="3">SUM(F71,H71,J71)</f>
        <v>11</v>
      </c>
    </row>
    <row r="72" spans="1:12" ht="21" x14ac:dyDescent="0.35">
      <c r="A72" s="49">
        <v>67</v>
      </c>
      <c r="B72" s="23">
        <v>93010218</v>
      </c>
      <c r="C72" s="23" t="s">
        <v>282</v>
      </c>
      <c r="D72" s="30">
        <v>10</v>
      </c>
      <c r="E72" s="23">
        <v>25</v>
      </c>
      <c r="F72" s="23">
        <v>2</v>
      </c>
      <c r="G72" s="23">
        <v>104</v>
      </c>
      <c r="H72" s="23">
        <v>6</v>
      </c>
      <c r="I72" s="23">
        <v>0</v>
      </c>
      <c r="J72" s="23">
        <v>0</v>
      </c>
      <c r="K72" s="23">
        <f t="shared" si="2"/>
        <v>129</v>
      </c>
      <c r="L72" s="23">
        <f t="shared" si="3"/>
        <v>8</v>
      </c>
    </row>
    <row r="73" spans="1:12" ht="21" x14ac:dyDescent="0.35">
      <c r="A73" s="49">
        <v>68</v>
      </c>
      <c r="B73" s="23">
        <v>93010219</v>
      </c>
      <c r="C73" s="23" t="s">
        <v>283</v>
      </c>
      <c r="D73" s="30">
        <v>10</v>
      </c>
      <c r="E73" s="23">
        <v>8</v>
      </c>
      <c r="F73" s="23">
        <v>2</v>
      </c>
      <c r="G73" s="23">
        <v>216</v>
      </c>
      <c r="H73" s="23">
        <v>8</v>
      </c>
      <c r="I73" s="23">
        <v>0</v>
      </c>
      <c r="J73" s="23">
        <v>0</v>
      </c>
      <c r="K73" s="23">
        <f t="shared" si="2"/>
        <v>224</v>
      </c>
      <c r="L73" s="23">
        <f t="shared" si="3"/>
        <v>10</v>
      </c>
    </row>
    <row r="74" spans="1:12" ht="21" x14ac:dyDescent="0.35">
      <c r="A74" s="49">
        <v>69</v>
      </c>
      <c r="B74" s="23">
        <v>93010223</v>
      </c>
      <c r="C74" s="23" t="s">
        <v>284</v>
      </c>
      <c r="D74" s="30">
        <v>15</v>
      </c>
      <c r="E74" s="23">
        <v>36</v>
      </c>
      <c r="F74" s="23">
        <v>2</v>
      </c>
      <c r="G74" s="23">
        <v>285</v>
      </c>
      <c r="H74" s="23">
        <v>11</v>
      </c>
      <c r="I74" s="23">
        <v>0</v>
      </c>
      <c r="J74" s="23">
        <v>0</v>
      </c>
      <c r="K74" s="23">
        <f t="shared" si="2"/>
        <v>321</v>
      </c>
      <c r="L74" s="23">
        <f t="shared" si="3"/>
        <v>13</v>
      </c>
    </row>
    <row r="75" spans="1:12" ht="21" x14ac:dyDescent="0.35">
      <c r="A75" s="49">
        <v>70</v>
      </c>
      <c r="B75" s="23">
        <v>93010224</v>
      </c>
      <c r="C75" s="23" t="s">
        <v>285</v>
      </c>
      <c r="D75" s="30">
        <v>23</v>
      </c>
      <c r="E75" s="23">
        <v>54</v>
      </c>
      <c r="F75" s="23">
        <v>3</v>
      </c>
      <c r="G75" s="23">
        <v>248</v>
      </c>
      <c r="H75" s="23">
        <v>11</v>
      </c>
      <c r="I75" s="23">
        <v>99</v>
      </c>
      <c r="J75" s="23">
        <v>3</v>
      </c>
      <c r="K75" s="23">
        <f t="shared" si="2"/>
        <v>401</v>
      </c>
      <c r="L75" s="23">
        <f t="shared" si="3"/>
        <v>17</v>
      </c>
    </row>
    <row r="76" spans="1:12" ht="21" x14ac:dyDescent="0.35">
      <c r="A76" s="50">
        <v>71</v>
      </c>
      <c r="B76" s="24">
        <v>93010228</v>
      </c>
      <c r="C76" s="24" t="s">
        <v>286</v>
      </c>
      <c r="D76" s="31">
        <v>15</v>
      </c>
      <c r="E76" s="24">
        <v>15</v>
      </c>
      <c r="F76" s="24">
        <v>2</v>
      </c>
      <c r="G76" s="24">
        <v>82</v>
      </c>
      <c r="H76" s="24">
        <v>6</v>
      </c>
      <c r="I76" s="24">
        <v>39</v>
      </c>
      <c r="J76" s="24">
        <v>3</v>
      </c>
      <c r="K76" s="24">
        <f t="shared" si="2"/>
        <v>136</v>
      </c>
      <c r="L76" s="24">
        <f t="shared" si="3"/>
        <v>11</v>
      </c>
    </row>
    <row r="77" spans="1:12" s="251" customFormat="1" ht="21" x14ac:dyDescent="0.35">
      <c r="A77" s="327" t="s">
        <v>18</v>
      </c>
      <c r="B77" s="327"/>
      <c r="C77" s="327"/>
      <c r="D77" s="249">
        <f>SUM(D6:D76)</f>
        <v>959</v>
      </c>
      <c r="E77" s="250">
        <f>SUM(E6:E76)</f>
        <v>3374</v>
      </c>
      <c r="F77" s="250">
        <f t="shared" ref="F77:L77" si="4">SUM(F6:F76)</f>
        <v>227</v>
      </c>
      <c r="G77" s="250">
        <f t="shared" si="4"/>
        <v>10985</v>
      </c>
      <c r="H77" s="250">
        <f t="shared" si="4"/>
        <v>629</v>
      </c>
      <c r="I77" s="250">
        <f t="shared" si="4"/>
        <v>803</v>
      </c>
      <c r="J77" s="250">
        <f t="shared" si="4"/>
        <v>46</v>
      </c>
      <c r="K77" s="250">
        <f t="shared" si="4"/>
        <v>15162</v>
      </c>
      <c r="L77" s="250">
        <f t="shared" si="4"/>
        <v>902</v>
      </c>
    </row>
    <row r="79" spans="1:12" ht="21" x14ac:dyDescent="0.35">
      <c r="A79" s="252" t="s">
        <v>1064</v>
      </c>
    </row>
  </sheetData>
  <mergeCells count="9">
    <mergeCell ref="A77:C77"/>
    <mergeCell ref="K4:L4"/>
    <mergeCell ref="A4:A5"/>
    <mergeCell ref="B4:B5"/>
    <mergeCell ref="C4:C5"/>
    <mergeCell ref="D4:D5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firstPageNumber="43" orientation="landscape" useFirstPageNumber="1" horizontalDpi="1200" verticalDpi="1200" r:id="rId1"/>
  <headerFooter>
    <oddHeader>&amp;R&amp;P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view="pageLayout" zoomScaleNormal="100" workbookViewId="0">
      <selection activeCell="C16" sqref="C16"/>
    </sheetView>
  </sheetViews>
  <sheetFormatPr defaultRowHeight="14.25" x14ac:dyDescent="0.2"/>
  <cols>
    <col min="3" max="3" width="20.25" bestFit="1" customWidth="1"/>
  </cols>
  <sheetData>
    <row r="1" spans="1:12" s="16" customFormat="1" ht="26.25" x14ac:dyDescent="0.4">
      <c r="B1" s="297" t="s">
        <v>1079</v>
      </c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2" s="16" customFormat="1" ht="26.25" x14ac:dyDescent="0.4">
      <c r="B2" s="296" t="s">
        <v>169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s="16" customFormat="1" ht="26.25" x14ac:dyDescent="0.4">
      <c r="A3" s="298" t="s">
        <v>1039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s="116" customFormat="1" ht="21" customHeight="1" x14ac:dyDescent="0.35">
      <c r="A4" s="316" t="s">
        <v>171</v>
      </c>
      <c r="B4" s="316" t="s">
        <v>172</v>
      </c>
      <c r="C4" s="316" t="s">
        <v>72</v>
      </c>
      <c r="D4" s="329" t="s">
        <v>76</v>
      </c>
      <c r="E4" s="328" t="s">
        <v>77</v>
      </c>
      <c r="F4" s="328"/>
      <c r="G4" s="328" t="s">
        <v>78</v>
      </c>
      <c r="H4" s="328"/>
      <c r="I4" s="328" t="s">
        <v>79</v>
      </c>
      <c r="J4" s="328"/>
      <c r="K4" s="328" t="s">
        <v>18</v>
      </c>
      <c r="L4" s="328"/>
    </row>
    <row r="5" spans="1:12" s="116" customFormat="1" ht="21.75" customHeight="1" x14ac:dyDescent="0.35">
      <c r="A5" s="316"/>
      <c r="B5" s="316"/>
      <c r="C5" s="316"/>
      <c r="D5" s="329"/>
      <c r="E5" s="131" t="s">
        <v>80</v>
      </c>
      <c r="F5" s="131" t="s">
        <v>81</v>
      </c>
      <c r="G5" s="131" t="s">
        <v>80</v>
      </c>
      <c r="H5" s="131" t="s">
        <v>81</v>
      </c>
      <c r="I5" s="131" t="s">
        <v>80</v>
      </c>
      <c r="J5" s="131" t="s">
        <v>81</v>
      </c>
      <c r="K5" s="131" t="s">
        <v>80</v>
      </c>
      <c r="L5" s="131" t="s">
        <v>81</v>
      </c>
    </row>
    <row r="6" spans="1:12" s="1" customFormat="1" ht="21" x14ac:dyDescent="0.35">
      <c r="A6" s="48">
        <v>1</v>
      </c>
      <c r="B6" s="22">
        <v>93010104</v>
      </c>
      <c r="C6" s="22" t="s">
        <v>287</v>
      </c>
      <c r="D6" s="22">
        <v>37</v>
      </c>
      <c r="E6" s="22">
        <v>70</v>
      </c>
      <c r="F6" s="22">
        <v>4</v>
      </c>
      <c r="G6" s="22">
        <v>618</v>
      </c>
      <c r="H6" s="22">
        <v>20</v>
      </c>
      <c r="I6" s="22">
        <v>0</v>
      </c>
      <c r="J6" s="22">
        <v>0</v>
      </c>
      <c r="K6" s="22">
        <f>SUM(E6,G6,I6)</f>
        <v>688</v>
      </c>
      <c r="L6" s="22">
        <f>SUM(F6,H6,J6)</f>
        <v>24</v>
      </c>
    </row>
    <row r="7" spans="1:12" s="1" customFormat="1" ht="21" x14ac:dyDescent="0.35">
      <c r="A7" s="50">
        <v>2</v>
      </c>
      <c r="B7" s="24">
        <v>93010208</v>
      </c>
      <c r="C7" s="24" t="s">
        <v>288</v>
      </c>
      <c r="D7" s="24">
        <v>34</v>
      </c>
      <c r="E7" s="24">
        <v>202</v>
      </c>
      <c r="F7" s="24">
        <v>7</v>
      </c>
      <c r="G7" s="24">
        <v>558</v>
      </c>
      <c r="H7" s="24">
        <v>18</v>
      </c>
      <c r="I7" s="24">
        <v>0</v>
      </c>
      <c r="J7" s="24">
        <v>0</v>
      </c>
      <c r="K7" s="24">
        <f>SUM(E7,G7,I7)</f>
        <v>760</v>
      </c>
      <c r="L7" s="24">
        <f>SUM(F7,H7,J7)</f>
        <v>25</v>
      </c>
    </row>
    <row r="8" spans="1:12" s="18" customFormat="1" ht="21" x14ac:dyDescent="0.35">
      <c r="A8" s="327" t="s">
        <v>18</v>
      </c>
      <c r="B8" s="327"/>
      <c r="C8" s="327"/>
      <c r="D8" s="250">
        <f>SUM(D6:D7)</f>
        <v>71</v>
      </c>
      <c r="E8" s="250">
        <f>SUM(E6:E7)</f>
        <v>272</v>
      </c>
      <c r="F8" s="250">
        <f t="shared" ref="F8:L8" si="0">SUM(F6:F7)</f>
        <v>11</v>
      </c>
      <c r="G8" s="250">
        <f t="shared" si="0"/>
        <v>1176</v>
      </c>
      <c r="H8" s="250">
        <f t="shared" si="0"/>
        <v>38</v>
      </c>
      <c r="I8" s="250">
        <f t="shared" si="0"/>
        <v>0</v>
      </c>
      <c r="J8" s="250">
        <f t="shared" si="0"/>
        <v>0</v>
      </c>
      <c r="K8" s="250">
        <f t="shared" si="0"/>
        <v>1448</v>
      </c>
      <c r="L8" s="250">
        <f t="shared" si="0"/>
        <v>49</v>
      </c>
    </row>
    <row r="10" spans="1:12" ht="21" x14ac:dyDescent="0.35">
      <c r="A10" s="252" t="s">
        <v>1064</v>
      </c>
    </row>
  </sheetData>
  <mergeCells count="9">
    <mergeCell ref="A8:C8"/>
    <mergeCell ref="K4:L4"/>
    <mergeCell ref="A4:A5"/>
    <mergeCell ref="B4:B5"/>
    <mergeCell ref="C4:C5"/>
    <mergeCell ref="D4:D5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firstPageNumber="47" orientation="landscape" useFirstPageNumber="1" horizontalDpi="1200" verticalDpi="1200" r:id="rId1"/>
  <headerFooter>
    <oddHeader>&amp;R&amp;P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Layout" topLeftCell="A10" zoomScaleNormal="100" workbookViewId="0">
      <selection activeCell="C16" sqref="C16"/>
    </sheetView>
  </sheetViews>
  <sheetFormatPr defaultRowHeight="15" x14ac:dyDescent="0.25"/>
  <cols>
    <col min="1" max="1" width="6.375" customWidth="1"/>
    <col min="3" max="3" width="25.875" bestFit="1" customWidth="1"/>
    <col min="4" max="4" width="14.25" bestFit="1" customWidth="1"/>
    <col min="5" max="5" width="9" style="168"/>
    <col min="6" max="13" width="7.125" customWidth="1"/>
  </cols>
  <sheetData>
    <row r="1" spans="1:13" s="16" customFormat="1" ht="26.25" x14ac:dyDescent="0.4">
      <c r="B1" s="297" t="s">
        <v>1080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</row>
    <row r="2" spans="1:13" s="16" customFormat="1" ht="26.25" x14ac:dyDescent="0.4">
      <c r="B2" s="298" t="s">
        <v>169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4" spans="1:13" s="116" customFormat="1" ht="21" customHeight="1" x14ac:dyDescent="0.35">
      <c r="A4" s="316" t="s">
        <v>171</v>
      </c>
      <c r="B4" s="316" t="s">
        <v>172</v>
      </c>
      <c r="C4" s="316" t="s">
        <v>72</v>
      </c>
      <c r="D4" s="329" t="s">
        <v>75</v>
      </c>
      <c r="E4" s="329" t="s">
        <v>76</v>
      </c>
      <c r="F4" s="328" t="s">
        <v>77</v>
      </c>
      <c r="G4" s="328"/>
      <c r="H4" s="328" t="s">
        <v>78</v>
      </c>
      <c r="I4" s="328"/>
      <c r="J4" s="328" t="s">
        <v>79</v>
      </c>
      <c r="K4" s="328"/>
      <c r="L4" s="328" t="s">
        <v>18</v>
      </c>
      <c r="M4" s="328"/>
    </row>
    <row r="5" spans="1:13" s="116" customFormat="1" ht="21.75" customHeight="1" x14ac:dyDescent="0.35">
      <c r="A5" s="316"/>
      <c r="B5" s="316"/>
      <c r="C5" s="316"/>
      <c r="D5" s="329"/>
      <c r="E5" s="329"/>
      <c r="F5" s="131" t="s">
        <v>80</v>
      </c>
      <c r="G5" s="131" t="s">
        <v>81</v>
      </c>
      <c r="H5" s="131" t="s">
        <v>80</v>
      </c>
      <c r="I5" s="131" t="s">
        <v>81</v>
      </c>
      <c r="J5" s="131" t="s">
        <v>80</v>
      </c>
      <c r="K5" s="131" t="s">
        <v>81</v>
      </c>
      <c r="L5" s="131" t="s">
        <v>80</v>
      </c>
      <c r="M5" s="131" t="s">
        <v>81</v>
      </c>
    </row>
    <row r="6" spans="1:13" s="1" customFormat="1" ht="21" x14ac:dyDescent="0.35">
      <c r="A6" s="48">
        <v>1</v>
      </c>
      <c r="B6" s="22">
        <v>93010048</v>
      </c>
      <c r="C6" s="22" t="s">
        <v>218</v>
      </c>
      <c r="D6" s="241" t="s">
        <v>527</v>
      </c>
      <c r="E6" s="28">
        <v>15</v>
      </c>
      <c r="F6" s="28">
        <v>36</v>
      </c>
      <c r="G6" s="28">
        <v>2</v>
      </c>
      <c r="H6" s="28">
        <v>112</v>
      </c>
      <c r="I6" s="28">
        <v>6</v>
      </c>
      <c r="J6" s="28">
        <v>21</v>
      </c>
      <c r="K6" s="28">
        <v>3</v>
      </c>
      <c r="L6" s="28">
        <f>SUM(F6,H6,J6)</f>
        <v>169</v>
      </c>
      <c r="M6" s="28">
        <f>SUM(G6,I6,K6)</f>
        <v>11</v>
      </c>
    </row>
    <row r="7" spans="1:13" s="1" customFormat="1" ht="21" x14ac:dyDescent="0.35">
      <c r="A7" s="49">
        <v>2</v>
      </c>
      <c r="B7" s="23">
        <v>93010052</v>
      </c>
      <c r="C7" s="23" t="s">
        <v>222</v>
      </c>
      <c r="D7" s="244" t="s">
        <v>530</v>
      </c>
      <c r="E7" s="30">
        <v>20</v>
      </c>
      <c r="F7" s="30">
        <v>93</v>
      </c>
      <c r="G7" s="30">
        <v>4</v>
      </c>
      <c r="H7" s="30">
        <v>211</v>
      </c>
      <c r="I7" s="30">
        <v>8</v>
      </c>
      <c r="J7" s="30">
        <v>0</v>
      </c>
      <c r="K7" s="30">
        <v>0</v>
      </c>
      <c r="L7" s="30">
        <f t="shared" ref="L7:L29" si="0">SUM(F7,H7,J7)</f>
        <v>304</v>
      </c>
      <c r="M7" s="30">
        <f t="shared" ref="M7:M29" si="1">SUM(G7,I7,K7)</f>
        <v>12</v>
      </c>
    </row>
    <row r="8" spans="1:13" s="1" customFormat="1" ht="21" x14ac:dyDescent="0.35">
      <c r="A8" s="49">
        <v>3</v>
      </c>
      <c r="B8" s="23">
        <v>93010054</v>
      </c>
      <c r="C8" s="23" t="s">
        <v>224</v>
      </c>
      <c r="D8" s="244" t="s">
        <v>536</v>
      </c>
      <c r="E8" s="30">
        <v>21</v>
      </c>
      <c r="F8" s="30">
        <v>72</v>
      </c>
      <c r="G8" s="30">
        <v>4</v>
      </c>
      <c r="H8" s="30">
        <v>196</v>
      </c>
      <c r="I8" s="30">
        <v>7</v>
      </c>
      <c r="J8" s="30">
        <v>79</v>
      </c>
      <c r="K8" s="30">
        <v>3</v>
      </c>
      <c r="L8" s="30">
        <f t="shared" si="0"/>
        <v>347</v>
      </c>
      <c r="M8" s="30">
        <f t="shared" si="1"/>
        <v>14</v>
      </c>
    </row>
    <row r="9" spans="1:13" s="1" customFormat="1" ht="21" x14ac:dyDescent="0.35">
      <c r="A9" s="49">
        <v>4</v>
      </c>
      <c r="B9" s="23">
        <v>93010060</v>
      </c>
      <c r="C9" s="23" t="s">
        <v>228</v>
      </c>
      <c r="D9" s="244" t="s">
        <v>553</v>
      </c>
      <c r="E9" s="30">
        <v>22</v>
      </c>
      <c r="F9" s="30">
        <v>69</v>
      </c>
      <c r="G9" s="30">
        <v>4</v>
      </c>
      <c r="H9" s="30">
        <v>246</v>
      </c>
      <c r="I9" s="30">
        <v>9</v>
      </c>
      <c r="J9" s="30">
        <v>0</v>
      </c>
      <c r="K9" s="30">
        <v>0</v>
      </c>
      <c r="L9" s="30">
        <f t="shared" si="0"/>
        <v>315</v>
      </c>
      <c r="M9" s="30">
        <f t="shared" si="1"/>
        <v>13</v>
      </c>
    </row>
    <row r="10" spans="1:13" s="1" customFormat="1" ht="21" x14ac:dyDescent="0.35">
      <c r="A10" s="49">
        <v>5</v>
      </c>
      <c r="B10" s="23">
        <v>93010069</v>
      </c>
      <c r="C10" s="23" t="s">
        <v>177</v>
      </c>
      <c r="D10" s="244" t="s">
        <v>581</v>
      </c>
      <c r="E10" s="30">
        <v>11</v>
      </c>
      <c r="F10" s="30">
        <v>24</v>
      </c>
      <c r="G10" s="30">
        <v>2</v>
      </c>
      <c r="H10" s="30">
        <v>91</v>
      </c>
      <c r="I10" s="30">
        <v>6</v>
      </c>
      <c r="J10" s="30">
        <v>0</v>
      </c>
      <c r="K10" s="30">
        <v>0</v>
      </c>
      <c r="L10" s="30">
        <f t="shared" si="0"/>
        <v>115</v>
      </c>
      <c r="M10" s="30">
        <f t="shared" si="1"/>
        <v>8</v>
      </c>
    </row>
    <row r="11" spans="1:13" s="1" customFormat="1" ht="21" x14ac:dyDescent="0.35">
      <c r="A11" s="49">
        <v>6</v>
      </c>
      <c r="B11" s="23">
        <v>93010075</v>
      </c>
      <c r="C11" s="23" t="s">
        <v>181</v>
      </c>
      <c r="D11" s="244" t="s">
        <v>607</v>
      </c>
      <c r="E11" s="30">
        <v>15</v>
      </c>
      <c r="F11" s="30">
        <v>0</v>
      </c>
      <c r="G11" s="30">
        <v>2</v>
      </c>
      <c r="H11" s="30">
        <v>102</v>
      </c>
      <c r="I11" s="30">
        <v>6</v>
      </c>
      <c r="J11" s="30">
        <v>15</v>
      </c>
      <c r="K11" s="30">
        <v>3</v>
      </c>
      <c r="L11" s="30">
        <f t="shared" si="0"/>
        <v>117</v>
      </c>
      <c r="M11" s="30">
        <f t="shared" si="1"/>
        <v>11</v>
      </c>
    </row>
    <row r="12" spans="1:13" s="1" customFormat="1" ht="21" x14ac:dyDescent="0.35">
      <c r="A12" s="49">
        <v>7</v>
      </c>
      <c r="B12" s="23">
        <v>93010078</v>
      </c>
      <c r="C12" s="23" t="s">
        <v>184</v>
      </c>
      <c r="D12" s="244" t="s">
        <v>618</v>
      </c>
      <c r="E12" s="30">
        <v>13</v>
      </c>
      <c r="F12" s="30">
        <v>9</v>
      </c>
      <c r="G12" s="30">
        <v>2</v>
      </c>
      <c r="H12" s="30">
        <v>49</v>
      </c>
      <c r="I12" s="30">
        <v>6</v>
      </c>
      <c r="J12" s="30">
        <v>0</v>
      </c>
      <c r="K12" s="30">
        <v>0</v>
      </c>
      <c r="L12" s="30">
        <f t="shared" si="0"/>
        <v>58</v>
      </c>
      <c r="M12" s="30">
        <f t="shared" si="1"/>
        <v>8</v>
      </c>
    </row>
    <row r="13" spans="1:13" s="1" customFormat="1" ht="21" x14ac:dyDescent="0.35">
      <c r="A13" s="49">
        <v>8</v>
      </c>
      <c r="B13" s="23">
        <v>93010079</v>
      </c>
      <c r="C13" s="23" t="s">
        <v>234</v>
      </c>
      <c r="D13" s="244" t="s">
        <v>622</v>
      </c>
      <c r="E13" s="30">
        <v>16</v>
      </c>
      <c r="F13" s="30">
        <v>33</v>
      </c>
      <c r="G13" s="30">
        <v>2</v>
      </c>
      <c r="H13" s="30">
        <v>141</v>
      </c>
      <c r="I13" s="30">
        <v>6</v>
      </c>
      <c r="J13" s="30">
        <v>36</v>
      </c>
      <c r="K13" s="30">
        <v>3</v>
      </c>
      <c r="L13" s="30">
        <f t="shared" si="0"/>
        <v>210</v>
      </c>
      <c r="M13" s="30">
        <f t="shared" si="1"/>
        <v>11</v>
      </c>
    </row>
    <row r="14" spans="1:13" s="1" customFormat="1" ht="21" x14ac:dyDescent="0.35">
      <c r="A14" s="49">
        <v>9</v>
      </c>
      <c r="B14" s="23">
        <v>93010081</v>
      </c>
      <c r="C14" s="23" t="s">
        <v>236</v>
      </c>
      <c r="D14" s="244" t="s">
        <v>630</v>
      </c>
      <c r="E14" s="30">
        <v>20</v>
      </c>
      <c r="F14" s="30">
        <v>81</v>
      </c>
      <c r="G14" s="30">
        <v>4</v>
      </c>
      <c r="H14" s="30">
        <v>200</v>
      </c>
      <c r="I14" s="30">
        <v>9</v>
      </c>
      <c r="J14" s="30">
        <v>80</v>
      </c>
      <c r="K14" s="30">
        <v>3</v>
      </c>
      <c r="L14" s="30">
        <f t="shared" si="0"/>
        <v>361</v>
      </c>
      <c r="M14" s="30">
        <f t="shared" si="1"/>
        <v>16</v>
      </c>
    </row>
    <row r="15" spans="1:13" s="1" customFormat="1" ht="21" x14ac:dyDescent="0.35">
      <c r="A15" s="49">
        <v>10</v>
      </c>
      <c r="B15" s="23">
        <v>93010082</v>
      </c>
      <c r="C15" s="23" t="s">
        <v>237</v>
      </c>
      <c r="D15" s="244" t="s">
        <v>634</v>
      </c>
      <c r="E15" s="30">
        <v>14</v>
      </c>
      <c r="F15" s="30">
        <v>29</v>
      </c>
      <c r="G15" s="30">
        <v>2</v>
      </c>
      <c r="H15" s="30">
        <v>91</v>
      </c>
      <c r="I15" s="30">
        <v>6</v>
      </c>
      <c r="J15" s="30">
        <v>24</v>
      </c>
      <c r="K15" s="30">
        <v>2</v>
      </c>
      <c r="L15" s="30">
        <f t="shared" si="0"/>
        <v>144</v>
      </c>
      <c r="M15" s="30">
        <f t="shared" si="1"/>
        <v>10</v>
      </c>
    </row>
    <row r="16" spans="1:13" s="1" customFormat="1" ht="21" x14ac:dyDescent="0.35">
      <c r="A16" s="49">
        <v>11</v>
      </c>
      <c r="B16" s="23">
        <v>93010086</v>
      </c>
      <c r="C16" s="23" t="s">
        <v>238</v>
      </c>
      <c r="D16" s="244" t="s">
        <v>646</v>
      </c>
      <c r="E16" s="30">
        <v>16</v>
      </c>
      <c r="F16" s="30">
        <v>13</v>
      </c>
      <c r="G16" s="30">
        <v>2</v>
      </c>
      <c r="H16" s="30">
        <v>90</v>
      </c>
      <c r="I16" s="30">
        <v>6</v>
      </c>
      <c r="J16" s="30">
        <v>46</v>
      </c>
      <c r="K16" s="30">
        <v>3</v>
      </c>
      <c r="L16" s="30">
        <f t="shared" si="0"/>
        <v>149</v>
      </c>
      <c r="M16" s="30">
        <f t="shared" si="1"/>
        <v>11</v>
      </c>
    </row>
    <row r="17" spans="1:13" s="1" customFormat="1" ht="21" x14ac:dyDescent="0.35">
      <c r="A17" s="49">
        <v>12</v>
      </c>
      <c r="B17" s="23">
        <v>93010096</v>
      </c>
      <c r="C17" s="23" t="s">
        <v>240</v>
      </c>
      <c r="D17" s="244" t="s">
        <v>677</v>
      </c>
      <c r="E17" s="30">
        <v>15</v>
      </c>
      <c r="F17" s="30">
        <v>60</v>
      </c>
      <c r="G17" s="30">
        <v>60</v>
      </c>
      <c r="H17" s="30">
        <v>133</v>
      </c>
      <c r="I17" s="30">
        <v>133</v>
      </c>
      <c r="J17" s="30">
        <v>0</v>
      </c>
      <c r="K17" s="30">
        <v>0</v>
      </c>
      <c r="L17" s="30">
        <f t="shared" si="0"/>
        <v>193</v>
      </c>
      <c r="M17" s="30">
        <f t="shared" si="1"/>
        <v>193</v>
      </c>
    </row>
    <row r="18" spans="1:13" s="1" customFormat="1" ht="21" x14ac:dyDescent="0.35">
      <c r="A18" s="49">
        <v>13</v>
      </c>
      <c r="B18" s="23">
        <v>93010100</v>
      </c>
      <c r="C18" s="23" t="s">
        <v>195</v>
      </c>
      <c r="D18" s="244" t="s">
        <v>692</v>
      </c>
      <c r="E18" s="30">
        <v>16</v>
      </c>
      <c r="F18" s="30">
        <v>28</v>
      </c>
      <c r="G18" s="30">
        <v>2</v>
      </c>
      <c r="H18" s="30">
        <v>77</v>
      </c>
      <c r="I18" s="30">
        <v>6</v>
      </c>
      <c r="J18" s="30">
        <v>13</v>
      </c>
      <c r="K18" s="30">
        <v>3</v>
      </c>
      <c r="L18" s="30">
        <f t="shared" si="0"/>
        <v>118</v>
      </c>
      <c r="M18" s="30">
        <f t="shared" si="1"/>
        <v>11</v>
      </c>
    </row>
    <row r="19" spans="1:13" s="1" customFormat="1" ht="21" x14ac:dyDescent="0.35">
      <c r="A19" s="49">
        <v>14</v>
      </c>
      <c r="B19" s="23">
        <v>93010102</v>
      </c>
      <c r="C19" s="23" t="s">
        <v>244</v>
      </c>
      <c r="D19" s="244" t="s">
        <v>698</v>
      </c>
      <c r="E19" s="30">
        <v>18</v>
      </c>
      <c r="F19" s="30">
        <v>57</v>
      </c>
      <c r="G19" s="30">
        <v>3</v>
      </c>
      <c r="H19" s="30">
        <v>177</v>
      </c>
      <c r="I19" s="30">
        <v>9</v>
      </c>
      <c r="J19" s="30">
        <v>0</v>
      </c>
      <c r="K19" s="30">
        <v>0</v>
      </c>
      <c r="L19" s="30">
        <f t="shared" si="0"/>
        <v>234</v>
      </c>
      <c r="M19" s="30">
        <f t="shared" si="1"/>
        <v>12</v>
      </c>
    </row>
    <row r="20" spans="1:13" s="1" customFormat="1" ht="21" x14ac:dyDescent="0.35">
      <c r="A20" s="49">
        <v>15</v>
      </c>
      <c r="B20" s="23">
        <v>93010155</v>
      </c>
      <c r="C20" s="23" t="s">
        <v>247</v>
      </c>
      <c r="D20" s="244" t="s">
        <v>132</v>
      </c>
      <c r="E20" s="30">
        <v>15</v>
      </c>
      <c r="F20" s="30">
        <v>23</v>
      </c>
      <c r="G20" s="30">
        <v>2</v>
      </c>
      <c r="H20" s="30">
        <v>141</v>
      </c>
      <c r="I20" s="30">
        <v>6</v>
      </c>
      <c r="J20" s="30">
        <v>26</v>
      </c>
      <c r="K20" s="30">
        <v>3</v>
      </c>
      <c r="L20" s="30">
        <f t="shared" si="0"/>
        <v>190</v>
      </c>
      <c r="M20" s="30">
        <f t="shared" si="1"/>
        <v>11</v>
      </c>
    </row>
    <row r="21" spans="1:13" s="1" customFormat="1" ht="21" x14ac:dyDescent="0.35">
      <c r="A21" s="49">
        <v>16</v>
      </c>
      <c r="B21" s="23">
        <v>93010163</v>
      </c>
      <c r="C21" s="23" t="s">
        <v>249</v>
      </c>
      <c r="D21" s="244" t="s">
        <v>132</v>
      </c>
      <c r="E21" s="30">
        <v>15</v>
      </c>
      <c r="F21" s="30">
        <v>36</v>
      </c>
      <c r="G21" s="30">
        <v>2</v>
      </c>
      <c r="H21" s="30">
        <v>121</v>
      </c>
      <c r="I21" s="30">
        <v>6</v>
      </c>
      <c r="J21" s="30">
        <v>77</v>
      </c>
      <c r="K21" s="30">
        <v>3</v>
      </c>
      <c r="L21" s="30">
        <f t="shared" si="0"/>
        <v>234</v>
      </c>
      <c r="M21" s="30">
        <f t="shared" si="1"/>
        <v>11</v>
      </c>
    </row>
    <row r="22" spans="1:13" s="1" customFormat="1" ht="21" x14ac:dyDescent="0.35">
      <c r="A22" s="49">
        <v>17</v>
      </c>
      <c r="B22" s="23">
        <v>93010173</v>
      </c>
      <c r="C22" s="23" t="s">
        <v>256</v>
      </c>
      <c r="D22" s="244" t="s">
        <v>786</v>
      </c>
      <c r="E22" s="30">
        <v>15</v>
      </c>
      <c r="F22" s="30">
        <v>22</v>
      </c>
      <c r="G22" s="30">
        <v>2</v>
      </c>
      <c r="H22" s="30">
        <v>93</v>
      </c>
      <c r="I22" s="30">
        <v>6</v>
      </c>
      <c r="J22" s="30">
        <v>19</v>
      </c>
      <c r="K22" s="30">
        <v>3</v>
      </c>
      <c r="L22" s="30">
        <f t="shared" si="0"/>
        <v>134</v>
      </c>
      <c r="M22" s="30">
        <f t="shared" si="1"/>
        <v>11</v>
      </c>
    </row>
    <row r="23" spans="1:13" s="1" customFormat="1" ht="21" x14ac:dyDescent="0.35">
      <c r="A23" s="49">
        <v>18</v>
      </c>
      <c r="B23" s="23">
        <v>93010203</v>
      </c>
      <c r="C23" s="23" t="s">
        <v>271</v>
      </c>
      <c r="D23" s="244" t="s">
        <v>852</v>
      </c>
      <c r="E23" s="30">
        <v>18</v>
      </c>
      <c r="F23" s="30">
        <v>77</v>
      </c>
      <c r="G23" s="30">
        <v>3</v>
      </c>
      <c r="H23" s="30">
        <v>191</v>
      </c>
      <c r="I23" s="30">
        <v>6</v>
      </c>
      <c r="J23" s="30">
        <v>34</v>
      </c>
      <c r="K23" s="30">
        <v>3</v>
      </c>
      <c r="L23" s="30">
        <f t="shared" si="0"/>
        <v>302</v>
      </c>
      <c r="M23" s="30">
        <f t="shared" si="1"/>
        <v>12</v>
      </c>
    </row>
    <row r="24" spans="1:13" s="1" customFormat="1" ht="21" x14ac:dyDescent="0.35">
      <c r="A24" s="49">
        <v>19</v>
      </c>
      <c r="B24" s="23">
        <v>93010205</v>
      </c>
      <c r="C24" s="23" t="s">
        <v>273</v>
      </c>
      <c r="D24" s="244" t="s">
        <v>860</v>
      </c>
      <c r="E24" s="30">
        <v>28</v>
      </c>
      <c r="F24" s="30">
        <v>100</v>
      </c>
      <c r="G24" s="30">
        <v>4</v>
      </c>
      <c r="H24" s="30">
        <v>269</v>
      </c>
      <c r="I24" s="30">
        <v>11</v>
      </c>
      <c r="J24" s="30">
        <v>130</v>
      </c>
      <c r="K24" s="30">
        <v>4</v>
      </c>
      <c r="L24" s="30">
        <f t="shared" si="0"/>
        <v>499</v>
      </c>
      <c r="M24" s="30">
        <f t="shared" si="1"/>
        <v>19</v>
      </c>
    </row>
    <row r="25" spans="1:13" s="1" customFormat="1" ht="21" x14ac:dyDescent="0.35">
      <c r="A25" s="49">
        <v>20</v>
      </c>
      <c r="B25" s="23">
        <v>93010213</v>
      </c>
      <c r="C25" s="23" t="s">
        <v>278</v>
      </c>
      <c r="D25" s="244" t="s">
        <v>888</v>
      </c>
      <c r="E25" s="30">
        <v>27</v>
      </c>
      <c r="F25" s="30">
        <v>103</v>
      </c>
      <c r="G25" s="30">
        <v>4</v>
      </c>
      <c r="H25" s="30">
        <v>280</v>
      </c>
      <c r="I25" s="30">
        <v>12</v>
      </c>
      <c r="J25" s="30">
        <v>56</v>
      </c>
      <c r="K25" s="30">
        <v>3</v>
      </c>
      <c r="L25" s="30">
        <f t="shared" si="0"/>
        <v>439</v>
      </c>
      <c r="M25" s="30">
        <f t="shared" si="1"/>
        <v>19</v>
      </c>
    </row>
    <row r="26" spans="1:13" s="1" customFormat="1" ht="21" x14ac:dyDescent="0.35">
      <c r="A26" s="49">
        <v>21</v>
      </c>
      <c r="B26" s="23">
        <v>93010215</v>
      </c>
      <c r="C26" s="23" t="s">
        <v>279</v>
      </c>
      <c r="D26" s="244" t="s">
        <v>894</v>
      </c>
      <c r="E26" s="30">
        <v>15</v>
      </c>
      <c r="F26" s="30">
        <v>47</v>
      </c>
      <c r="G26" s="30">
        <v>2</v>
      </c>
      <c r="H26" s="30">
        <v>103</v>
      </c>
      <c r="I26" s="30">
        <v>6</v>
      </c>
      <c r="J26" s="30">
        <v>14</v>
      </c>
      <c r="K26" s="30">
        <v>1</v>
      </c>
      <c r="L26" s="30">
        <f t="shared" si="0"/>
        <v>164</v>
      </c>
      <c r="M26" s="30">
        <f t="shared" si="1"/>
        <v>9</v>
      </c>
    </row>
    <row r="27" spans="1:13" s="1" customFormat="1" ht="21" x14ac:dyDescent="0.35">
      <c r="A27" s="49">
        <v>22</v>
      </c>
      <c r="B27" s="23">
        <v>93010217</v>
      </c>
      <c r="C27" s="23" t="s">
        <v>281</v>
      </c>
      <c r="D27" s="244" t="s">
        <v>902</v>
      </c>
      <c r="E27" s="30">
        <v>17</v>
      </c>
      <c r="F27" s="30">
        <v>43</v>
      </c>
      <c r="G27" s="30">
        <v>2</v>
      </c>
      <c r="H27" s="30">
        <v>109</v>
      </c>
      <c r="I27" s="30">
        <v>6</v>
      </c>
      <c r="J27" s="30">
        <v>23</v>
      </c>
      <c r="K27" s="30">
        <v>3</v>
      </c>
      <c r="L27" s="30">
        <f t="shared" si="0"/>
        <v>175</v>
      </c>
      <c r="M27" s="30">
        <f t="shared" si="1"/>
        <v>11</v>
      </c>
    </row>
    <row r="28" spans="1:13" s="1" customFormat="1" ht="21" x14ac:dyDescent="0.35">
      <c r="A28" s="49">
        <v>23</v>
      </c>
      <c r="B28" s="23">
        <v>93010224</v>
      </c>
      <c r="C28" s="23" t="s">
        <v>285</v>
      </c>
      <c r="D28" s="244" t="s">
        <v>924</v>
      </c>
      <c r="E28" s="30">
        <v>23</v>
      </c>
      <c r="F28" s="30">
        <v>54</v>
      </c>
      <c r="G28" s="30">
        <v>3</v>
      </c>
      <c r="H28" s="30">
        <v>248</v>
      </c>
      <c r="I28" s="30">
        <v>11</v>
      </c>
      <c r="J28" s="30">
        <v>99</v>
      </c>
      <c r="K28" s="30">
        <v>3</v>
      </c>
      <c r="L28" s="30">
        <f t="shared" si="0"/>
        <v>401</v>
      </c>
      <c r="M28" s="30">
        <f t="shared" si="1"/>
        <v>17</v>
      </c>
    </row>
    <row r="29" spans="1:13" s="1" customFormat="1" ht="21" x14ac:dyDescent="0.35">
      <c r="A29" s="50">
        <v>24</v>
      </c>
      <c r="B29" s="24">
        <v>93010228</v>
      </c>
      <c r="C29" s="24" t="s">
        <v>286</v>
      </c>
      <c r="D29" s="248" t="s">
        <v>939</v>
      </c>
      <c r="E29" s="31">
        <v>15</v>
      </c>
      <c r="F29" s="31">
        <v>15</v>
      </c>
      <c r="G29" s="31">
        <v>2</v>
      </c>
      <c r="H29" s="31">
        <v>82</v>
      </c>
      <c r="I29" s="31">
        <v>6</v>
      </c>
      <c r="J29" s="31">
        <v>39</v>
      </c>
      <c r="K29" s="31">
        <v>3</v>
      </c>
      <c r="L29" s="31">
        <f t="shared" si="0"/>
        <v>136</v>
      </c>
      <c r="M29" s="31">
        <f t="shared" si="1"/>
        <v>11</v>
      </c>
    </row>
    <row r="30" spans="1:13" s="18" customFormat="1" ht="21" x14ac:dyDescent="0.35">
      <c r="A30" s="330" t="s">
        <v>18</v>
      </c>
      <c r="B30" s="331"/>
      <c r="C30" s="331"/>
      <c r="D30" s="332"/>
      <c r="E30" s="26">
        <f>SUM(E6:E29)</f>
        <v>420</v>
      </c>
      <c r="F30" s="26">
        <f>SUM(F6:F29)</f>
        <v>1124</v>
      </c>
      <c r="G30" s="26">
        <f t="shared" ref="G30:M30" si="2">SUM(G6:G29)</f>
        <v>121</v>
      </c>
      <c r="H30" s="26">
        <f t="shared" si="2"/>
        <v>3553</v>
      </c>
      <c r="I30" s="26">
        <f t="shared" si="2"/>
        <v>299</v>
      </c>
      <c r="J30" s="26">
        <f t="shared" si="2"/>
        <v>831</v>
      </c>
      <c r="K30" s="26">
        <f t="shared" si="2"/>
        <v>52</v>
      </c>
      <c r="L30" s="26">
        <f t="shared" si="2"/>
        <v>5508</v>
      </c>
      <c r="M30" s="26">
        <f t="shared" si="2"/>
        <v>472</v>
      </c>
    </row>
    <row r="31" spans="1:13" s="1" customFormat="1" ht="21" x14ac:dyDescent="0.35"/>
    <row r="32" spans="1:13" s="1" customFormat="1" ht="21" x14ac:dyDescent="0.35">
      <c r="A32" s="252" t="s">
        <v>1064</v>
      </c>
    </row>
    <row r="33" s="1" customFormat="1" ht="21" x14ac:dyDescent="0.35"/>
    <row r="34" s="1" customFormat="1" ht="21" x14ac:dyDescent="0.35"/>
    <row r="35" s="1" customFormat="1" ht="21" x14ac:dyDescent="0.35"/>
    <row r="36" s="1" customFormat="1" ht="21" x14ac:dyDescent="0.35"/>
    <row r="37" s="1" customFormat="1" ht="21" x14ac:dyDescent="0.35"/>
    <row r="38" s="1" customFormat="1" ht="21" x14ac:dyDescent="0.35"/>
    <row r="39" s="1" customFormat="1" ht="21" x14ac:dyDescent="0.35"/>
    <row r="40" s="1" customFormat="1" ht="21" x14ac:dyDescent="0.35"/>
    <row r="41" s="1" customFormat="1" ht="21" x14ac:dyDescent="0.35"/>
  </sheetData>
  <mergeCells count="10">
    <mergeCell ref="A30:D30"/>
    <mergeCell ref="L4:M4"/>
    <mergeCell ref="A4:A5"/>
    <mergeCell ref="B4:B5"/>
    <mergeCell ref="C4:C5"/>
    <mergeCell ref="D4:D5"/>
    <mergeCell ref="E4:E5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firstPageNumber="48" orientation="landscape" useFirstPageNumber="1" horizontalDpi="1200" verticalDpi="1200" r:id="rId1"/>
  <headerFooter>
    <oddHeader>&amp;R&amp;P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view="pageLayout" zoomScaleNormal="100" workbookViewId="0">
      <selection activeCell="C16" sqref="C16"/>
    </sheetView>
  </sheetViews>
  <sheetFormatPr defaultRowHeight="15" x14ac:dyDescent="0.25"/>
  <cols>
    <col min="1" max="1" width="5.875" style="140" customWidth="1"/>
    <col min="2" max="2" width="8.875" style="140" bestFit="1" customWidth="1"/>
    <col min="3" max="3" width="27" style="140" bestFit="1" customWidth="1"/>
    <col min="4" max="4" width="7.75" style="140" customWidth="1"/>
    <col min="5" max="5" width="6.25" style="140" customWidth="1"/>
    <col min="6" max="6" width="7.75" style="140" customWidth="1"/>
    <col min="7" max="7" width="6.25" style="140" customWidth="1"/>
    <col min="8" max="9" width="7.75" style="140" customWidth="1"/>
    <col min="10" max="10" width="6.25" style="140" customWidth="1"/>
    <col min="11" max="12" width="7.75" style="140" customWidth="1"/>
    <col min="13" max="13" width="6.25" style="140" customWidth="1"/>
    <col min="14" max="16384" width="9" style="140"/>
  </cols>
  <sheetData>
    <row r="1" spans="1:16" s="16" customFormat="1" ht="26.25" x14ac:dyDescent="0.4">
      <c r="B1" s="299" t="s">
        <v>1081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56"/>
      <c r="P1" s="15"/>
    </row>
    <row r="2" spans="1:16" s="16" customFormat="1" ht="26.25" x14ac:dyDescent="0.4">
      <c r="B2" s="296" t="s">
        <v>502</v>
      </c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114"/>
      <c r="P2" s="114"/>
    </row>
    <row r="3" spans="1:16" s="16" customFormat="1" ht="26.25" x14ac:dyDescent="0.4">
      <c r="A3" s="252" t="s">
        <v>1064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127"/>
      <c r="P3" s="127"/>
    </row>
    <row r="5" spans="1:16" s="144" customFormat="1" ht="21" customHeight="1" x14ac:dyDescent="0.2">
      <c r="A5" s="333" t="s">
        <v>61</v>
      </c>
      <c r="B5" s="333" t="s">
        <v>504</v>
      </c>
      <c r="C5" s="337" t="s">
        <v>435</v>
      </c>
      <c r="D5" s="335" t="s">
        <v>483</v>
      </c>
      <c r="E5" s="336"/>
      <c r="F5" s="335" t="s">
        <v>484</v>
      </c>
      <c r="G5" s="336"/>
      <c r="H5" s="338" t="s">
        <v>500</v>
      </c>
      <c r="I5" s="340" t="s">
        <v>294</v>
      </c>
      <c r="J5" s="341"/>
      <c r="K5" s="338" t="s">
        <v>501</v>
      </c>
      <c r="L5" s="342" t="s">
        <v>130</v>
      </c>
      <c r="M5" s="343"/>
      <c r="N5" s="338" t="s">
        <v>441</v>
      </c>
    </row>
    <row r="6" spans="1:16" s="145" customFormat="1" ht="21" x14ac:dyDescent="0.2">
      <c r="A6" s="333"/>
      <c r="B6" s="333"/>
      <c r="C6" s="337"/>
      <c r="D6" s="132" t="s">
        <v>485</v>
      </c>
      <c r="E6" s="132" t="s">
        <v>486</v>
      </c>
      <c r="F6" s="132" t="s">
        <v>485</v>
      </c>
      <c r="G6" s="132" t="s">
        <v>486</v>
      </c>
      <c r="H6" s="339"/>
      <c r="I6" s="132" t="s">
        <v>485</v>
      </c>
      <c r="J6" s="132" t="s">
        <v>486</v>
      </c>
      <c r="K6" s="339"/>
      <c r="L6" s="132" t="s">
        <v>485</v>
      </c>
      <c r="M6" s="132" t="s">
        <v>486</v>
      </c>
      <c r="N6" s="339"/>
    </row>
    <row r="7" spans="1:16" ht="21" x14ac:dyDescent="0.35">
      <c r="A7" s="85">
        <v>1</v>
      </c>
      <c r="B7" s="22">
        <v>93010047</v>
      </c>
      <c r="C7" s="134" t="s">
        <v>217</v>
      </c>
      <c r="D7" s="155">
        <v>1</v>
      </c>
      <c r="E7" s="156"/>
      <c r="F7" s="155"/>
      <c r="G7" s="156"/>
      <c r="H7" s="156">
        <f t="shared" ref="H7:H38" si="0">SUM(D7:G7)</f>
        <v>1</v>
      </c>
      <c r="I7" s="157">
        <v>9</v>
      </c>
      <c r="J7" s="156"/>
      <c r="K7" s="156">
        <f t="shared" ref="K7:K38" si="1">I7+J7</f>
        <v>9</v>
      </c>
      <c r="L7" s="156">
        <f t="shared" ref="L7:L38" si="2">SUM(D7,F7,I7)</f>
        <v>10</v>
      </c>
      <c r="M7" s="156">
        <f t="shared" ref="M7:M38" si="3">SUM(E7,G7,J7)</f>
        <v>0</v>
      </c>
      <c r="N7" s="158">
        <f t="shared" ref="N7:N38" si="4">H7+K7</f>
        <v>10</v>
      </c>
    </row>
    <row r="8" spans="1:16" ht="21" x14ac:dyDescent="0.35">
      <c r="A8" s="88">
        <v>2</v>
      </c>
      <c r="B8" s="23">
        <v>93010048</v>
      </c>
      <c r="C8" s="136" t="s">
        <v>218</v>
      </c>
      <c r="D8" s="159">
        <v>1</v>
      </c>
      <c r="E8" s="160"/>
      <c r="F8" s="159"/>
      <c r="G8" s="160"/>
      <c r="H8" s="160">
        <f t="shared" si="0"/>
        <v>1</v>
      </c>
      <c r="I8" s="161">
        <v>14</v>
      </c>
      <c r="J8" s="160">
        <v>1</v>
      </c>
      <c r="K8" s="160">
        <f t="shared" si="1"/>
        <v>15</v>
      </c>
      <c r="L8" s="160">
        <f t="shared" si="2"/>
        <v>15</v>
      </c>
      <c r="M8" s="160">
        <f t="shared" si="3"/>
        <v>1</v>
      </c>
      <c r="N8" s="104">
        <f t="shared" si="4"/>
        <v>16</v>
      </c>
    </row>
    <row r="9" spans="1:16" ht="21" x14ac:dyDescent="0.35">
      <c r="A9" s="88">
        <v>3</v>
      </c>
      <c r="B9" s="23">
        <v>93010049</v>
      </c>
      <c r="C9" s="136" t="s">
        <v>219</v>
      </c>
      <c r="D9" s="159">
        <v>1</v>
      </c>
      <c r="E9" s="160"/>
      <c r="F9" s="159"/>
      <c r="G9" s="160"/>
      <c r="H9" s="160">
        <f t="shared" si="0"/>
        <v>1</v>
      </c>
      <c r="I9" s="161">
        <v>9</v>
      </c>
      <c r="J9" s="160">
        <v>2</v>
      </c>
      <c r="K9" s="160">
        <f t="shared" si="1"/>
        <v>11</v>
      </c>
      <c r="L9" s="160">
        <f t="shared" si="2"/>
        <v>10</v>
      </c>
      <c r="M9" s="160">
        <f t="shared" si="3"/>
        <v>2</v>
      </c>
      <c r="N9" s="104">
        <f t="shared" si="4"/>
        <v>12</v>
      </c>
    </row>
    <row r="10" spans="1:16" ht="21" x14ac:dyDescent="0.35">
      <c r="A10" s="88">
        <v>4</v>
      </c>
      <c r="B10" s="23">
        <v>93010050</v>
      </c>
      <c r="C10" s="136" t="s">
        <v>220</v>
      </c>
      <c r="D10" s="159">
        <v>1</v>
      </c>
      <c r="E10" s="160"/>
      <c r="F10" s="159"/>
      <c r="G10" s="160"/>
      <c r="H10" s="160">
        <f t="shared" si="0"/>
        <v>1</v>
      </c>
      <c r="I10" s="161">
        <v>11</v>
      </c>
      <c r="J10" s="160">
        <v>1</v>
      </c>
      <c r="K10" s="160">
        <f t="shared" si="1"/>
        <v>12</v>
      </c>
      <c r="L10" s="160">
        <f t="shared" si="2"/>
        <v>12</v>
      </c>
      <c r="M10" s="160">
        <f t="shared" si="3"/>
        <v>1</v>
      </c>
      <c r="N10" s="104">
        <f t="shared" si="4"/>
        <v>13</v>
      </c>
    </row>
    <row r="11" spans="1:16" ht="21" x14ac:dyDescent="0.35">
      <c r="A11" s="88">
        <v>5</v>
      </c>
      <c r="B11" s="23">
        <v>93010051</v>
      </c>
      <c r="C11" s="136" t="s">
        <v>221</v>
      </c>
      <c r="D11" s="159"/>
      <c r="E11" s="160">
        <v>1</v>
      </c>
      <c r="F11" s="159"/>
      <c r="G11" s="160"/>
      <c r="H11" s="160">
        <f t="shared" si="0"/>
        <v>1</v>
      </c>
      <c r="I11" s="161">
        <v>11</v>
      </c>
      <c r="J11" s="160"/>
      <c r="K11" s="160">
        <f t="shared" si="1"/>
        <v>11</v>
      </c>
      <c r="L11" s="160">
        <f t="shared" si="2"/>
        <v>11</v>
      </c>
      <c r="M11" s="160">
        <f t="shared" si="3"/>
        <v>1</v>
      </c>
      <c r="N11" s="104">
        <f t="shared" si="4"/>
        <v>12</v>
      </c>
    </row>
    <row r="12" spans="1:16" ht="21" x14ac:dyDescent="0.35">
      <c r="A12" s="88">
        <v>6</v>
      </c>
      <c r="B12" s="23">
        <v>93010052</v>
      </c>
      <c r="C12" s="136" t="s">
        <v>222</v>
      </c>
      <c r="D12" s="159">
        <v>1</v>
      </c>
      <c r="E12" s="160"/>
      <c r="F12" s="159"/>
      <c r="G12" s="160"/>
      <c r="H12" s="160">
        <f t="shared" si="0"/>
        <v>1</v>
      </c>
      <c r="I12" s="161">
        <v>19</v>
      </c>
      <c r="J12" s="160">
        <v>1</v>
      </c>
      <c r="K12" s="160">
        <f t="shared" si="1"/>
        <v>20</v>
      </c>
      <c r="L12" s="160">
        <f t="shared" si="2"/>
        <v>20</v>
      </c>
      <c r="M12" s="160">
        <f t="shared" si="3"/>
        <v>1</v>
      </c>
      <c r="N12" s="104">
        <f t="shared" si="4"/>
        <v>21</v>
      </c>
    </row>
    <row r="13" spans="1:16" ht="21" x14ac:dyDescent="0.35">
      <c r="A13" s="88">
        <v>7</v>
      </c>
      <c r="B13" s="23">
        <v>93010053</v>
      </c>
      <c r="C13" s="136" t="s">
        <v>223</v>
      </c>
      <c r="D13" s="159">
        <v>1</v>
      </c>
      <c r="E13" s="160"/>
      <c r="F13" s="159"/>
      <c r="G13" s="160"/>
      <c r="H13" s="160">
        <f t="shared" si="0"/>
        <v>1</v>
      </c>
      <c r="I13" s="161">
        <v>10</v>
      </c>
      <c r="J13" s="160"/>
      <c r="K13" s="160">
        <f t="shared" si="1"/>
        <v>10</v>
      </c>
      <c r="L13" s="160">
        <f t="shared" si="2"/>
        <v>11</v>
      </c>
      <c r="M13" s="160">
        <f t="shared" si="3"/>
        <v>0</v>
      </c>
      <c r="N13" s="104">
        <f t="shared" si="4"/>
        <v>11</v>
      </c>
    </row>
    <row r="14" spans="1:16" ht="21" x14ac:dyDescent="0.35">
      <c r="A14" s="88">
        <v>8</v>
      </c>
      <c r="B14" s="23">
        <v>93010054</v>
      </c>
      <c r="C14" s="136" t="s">
        <v>224</v>
      </c>
      <c r="D14" s="159">
        <v>1</v>
      </c>
      <c r="E14" s="160"/>
      <c r="F14" s="159">
        <v>2</v>
      </c>
      <c r="G14" s="160"/>
      <c r="H14" s="160">
        <f t="shared" si="0"/>
        <v>3</v>
      </c>
      <c r="I14" s="161">
        <v>18</v>
      </c>
      <c r="J14" s="160">
        <v>1</v>
      </c>
      <c r="K14" s="160">
        <f t="shared" si="1"/>
        <v>19</v>
      </c>
      <c r="L14" s="160">
        <f t="shared" si="2"/>
        <v>21</v>
      </c>
      <c r="M14" s="160">
        <f t="shared" si="3"/>
        <v>1</v>
      </c>
      <c r="N14" s="104">
        <f t="shared" si="4"/>
        <v>22</v>
      </c>
    </row>
    <row r="15" spans="1:16" ht="21" x14ac:dyDescent="0.35">
      <c r="A15" s="88">
        <v>9</v>
      </c>
      <c r="B15" s="23">
        <v>93010056</v>
      </c>
      <c r="C15" s="136" t="s">
        <v>225</v>
      </c>
      <c r="D15" s="159">
        <v>1</v>
      </c>
      <c r="E15" s="160"/>
      <c r="F15" s="159"/>
      <c r="G15" s="160"/>
      <c r="H15" s="160">
        <f t="shared" si="0"/>
        <v>1</v>
      </c>
      <c r="I15" s="161">
        <v>7</v>
      </c>
      <c r="J15" s="160"/>
      <c r="K15" s="160">
        <f t="shared" si="1"/>
        <v>7</v>
      </c>
      <c r="L15" s="160">
        <f t="shared" si="2"/>
        <v>8</v>
      </c>
      <c r="M15" s="160">
        <f t="shared" si="3"/>
        <v>0</v>
      </c>
      <c r="N15" s="104">
        <f t="shared" si="4"/>
        <v>8</v>
      </c>
    </row>
    <row r="16" spans="1:16" ht="21" x14ac:dyDescent="0.35">
      <c r="A16" s="88">
        <v>10</v>
      </c>
      <c r="B16" s="23">
        <v>93010057</v>
      </c>
      <c r="C16" s="136" t="s">
        <v>226</v>
      </c>
      <c r="D16" s="159">
        <v>1</v>
      </c>
      <c r="E16" s="160"/>
      <c r="F16" s="159"/>
      <c r="G16" s="160"/>
      <c r="H16" s="160">
        <f t="shared" si="0"/>
        <v>1</v>
      </c>
      <c r="I16" s="161">
        <v>11</v>
      </c>
      <c r="J16" s="160"/>
      <c r="K16" s="160">
        <f t="shared" si="1"/>
        <v>11</v>
      </c>
      <c r="L16" s="160">
        <f t="shared" si="2"/>
        <v>12</v>
      </c>
      <c r="M16" s="160">
        <f t="shared" si="3"/>
        <v>0</v>
      </c>
      <c r="N16" s="104">
        <f t="shared" si="4"/>
        <v>12</v>
      </c>
    </row>
    <row r="17" spans="1:14" ht="21" x14ac:dyDescent="0.35">
      <c r="A17" s="88">
        <v>11</v>
      </c>
      <c r="B17" s="23">
        <v>93010058</v>
      </c>
      <c r="C17" s="136" t="s">
        <v>227</v>
      </c>
      <c r="D17" s="159">
        <v>1</v>
      </c>
      <c r="E17" s="160"/>
      <c r="F17" s="159"/>
      <c r="G17" s="160"/>
      <c r="H17" s="160">
        <f t="shared" si="0"/>
        <v>1</v>
      </c>
      <c r="I17" s="161">
        <v>14</v>
      </c>
      <c r="J17" s="160"/>
      <c r="K17" s="160">
        <f t="shared" si="1"/>
        <v>14</v>
      </c>
      <c r="L17" s="160">
        <f t="shared" si="2"/>
        <v>15</v>
      </c>
      <c r="M17" s="160">
        <f t="shared" si="3"/>
        <v>0</v>
      </c>
      <c r="N17" s="104">
        <f t="shared" si="4"/>
        <v>15</v>
      </c>
    </row>
    <row r="18" spans="1:14" ht="21" x14ac:dyDescent="0.35">
      <c r="A18" s="88">
        <v>12</v>
      </c>
      <c r="B18" s="23">
        <v>93010059</v>
      </c>
      <c r="C18" s="136" t="s">
        <v>173</v>
      </c>
      <c r="D18" s="159"/>
      <c r="E18" s="160">
        <v>1</v>
      </c>
      <c r="F18" s="159"/>
      <c r="G18" s="160"/>
      <c r="H18" s="160">
        <f t="shared" si="0"/>
        <v>1</v>
      </c>
      <c r="I18" s="161">
        <v>9</v>
      </c>
      <c r="J18" s="160"/>
      <c r="K18" s="160">
        <f t="shared" si="1"/>
        <v>9</v>
      </c>
      <c r="L18" s="160">
        <f t="shared" si="2"/>
        <v>9</v>
      </c>
      <c r="M18" s="160">
        <f t="shared" si="3"/>
        <v>1</v>
      </c>
      <c r="N18" s="104">
        <f t="shared" si="4"/>
        <v>10</v>
      </c>
    </row>
    <row r="19" spans="1:14" ht="21" x14ac:dyDescent="0.35">
      <c r="A19" s="88">
        <v>13</v>
      </c>
      <c r="B19" s="23">
        <v>93010060</v>
      </c>
      <c r="C19" s="136" t="s">
        <v>228</v>
      </c>
      <c r="D19" s="159">
        <v>1</v>
      </c>
      <c r="E19" s="160"/>
      <c r="F19" s="159">
        <v>2</v>
      </c>
      <c r="G19" s="160"/>
      <c r="H19" s="160">
        <f t="shared" si="0"/>
        <v>3</v>
      </c>
      <c r="I19" s="161">
        <v>19</v>
      </c>
      <c r="J19" s="160">
        <v>2</v>
      </c>
      <c r="K19" s="160">
        <f t="shared" si="1"/>
        <v>21</v>
      </c>
      <c r="L19" s="160">
        <f t="shared" si="2"/>
        <v>22</v>
      </c>
      <c r="M19" s="160">
        <f t="shared" si="3"/>
        <v>2</v>
      </c>
      <c r="N19" s="104">
        <f t="shared" si="4"/>
        <v>24</v>
      </c>
    </row>
    <row r="20" spans="1:14" ht="21" x14ac:dyDescent="0.35">
      <c r="A20" s="88">
        <v>14</v>
      </c>
      <c r="B20" s="23">
        <v>93010061</v>
      </c>
      <c r="C20" s="136" t="s">
        <v>174</v>
      </c>
      <c r="D20" s="159">
        <v>1</v>
      </c>
      <c r="E20" s="160"/>
      <c r="F20" s="159"/>
      <c r="G20" s="160"/>
      <c r="H20" s="160">
        <f t="shared" si="0"/>
        <v>1</v>
      </c>
      <c r="I20" s="161">
        <v>9</v>
      </c>
      <c r="J20" s="160"/>
      <c r="K20" s="160">
        <f t="shared" si="1"/>
        <v>9</v>
      </c>
      <c r="L20" s="160">
        <f t="shared" si="2"/>
        <v>10</v>
      </c>
      <c r="M20" s="160">
        <f t="shared" si="3"/>
        <v>0</v>
      </c>
      <c r="N20" s="104">
        <f t="shared" si="4"/>
        <v>10</v>
      </c>
    </row>
    <row r="21" spans="1:14" ht="21" x14ac:dyDescent="0.35">
      <c r="A21" s="88">
        <v>15</v>
      </c>
      <c r="B21" s="23">
        <v>93010062</v>
      </c>
      <c r="C21" s="136" t="s">
        <v>175</v>
      </c>
      <c r="D21" s="159">
        <v>1</v>
      </c>
      <c r="E21" s="160"/>
      <c r="F21" s="159"/>
      <c r="G21" s="160"/>
      <c r="H21" s="160">
        <f t="shared" si="0"/>
        <v>1</v>
      </c>
      <c r="I21" s="161">
        <v>7</v>
      </c>
      <c r="J21" s="160"/>
      <c r="K21" s="160">
        <f t="shared" si="1"/>
        <v>7</v>
      </c>
      <c r="L21" s="160">
        <f t="shared" si="2"/>
        <v>8</v>
      </c>
      <c r="M21" s="160">
        <f t="shared" si="3"/>
        <v>0</v>
      </c>
      <c r="N21" s="104">
        <f t="shared" si="4"/>
        <v>8</v>
      </c>
    </row>
    <row r="22" spans="1:14" ht="21" x14ac:dyDescent="0.35">
      <c r="A22" s="88">
        <v>16</v>
      </c>
      <c r="B22" s="23">
        <v>93010063</v>
      </c>
      <c r="C22" s="136" t="s">
        <v>229</v>
      </c>
      <c r="D22" s="159">
        <v>1</v>
      </c>
      <c r="E22" s="160"/>
      <c r="F22" s="159"/>
      <c r="G22" s="160"/>
      <c r="H22" s="160">
        <f t="shared" si="0"/>
        <v>1</v>
      </c>
      <c r="I22" s="161">
        <v>9</v>
      </c>
      <c r="J22" s="160"/>
      <c r="K22" s="160">
        <f t="shared" si="1"/>
        <v>9</v>
      </c>
      <c r="L22" s="160">
        <f t="shared" si="2"/>
        <v>10</v>
      </c>
      <c r="M22" s="160">
        <f t="shared" si="3"/>
        <v>0</v>
      </c>
      <c r="N22" s="104">
        <f t="shared" si="4"/>
        <v>10</v>
      </c>
    </row>
    <row r="23" spans="1:14" ht="21" x14ac:dyDescent="0.35">
      <c r="A23" s="88">
        <v>17</v>
      </c>
      <c r="B23" s="23">
        <v>93010064</v>
      </c>
      <c r="C23" s="136" t="s">
        <v>230</v>
      </c>
      <c r="D23" s="159">
        <v>1</v>
      </c>
      <c r="E23" s="160"/>
      <c r="F23" s="159"/>
      <c r="G23" s="160"/>
      <c r="H23" s="160">
        <f t="shared" si="0"/>
        <v>1</v>
      </c>
      <c r="I23" s="161">
        <v>14</v>
      </c>
      <c r="J23" s="160"/>
      <c r="K23" s="160">
        <f t="shared" si="1"/>
        <v>14</v>
      </c>
      <c r="L23" s="160">
        <f t="shared" si="2"/>
        <v>15</v>
      </c>
      <c r="M23" s="160">
        <f t="shared" si="3"/>
        <v>0</v>
      </c>
      <c r="N23" s="104">
        <f t="shared" si="4"/>
        <v>15</v>
      </c>
    </row>
    <row r="24" spans="1:14" ht="21" x14ac:dyDescent="0.35">
      <c r="A24" s="88">
        <v>18</v>
      </c>
      <c r="B24" s="23">
        <v>93010065</v>
      </c>
      <c r="C24" s="135" t="s">
        <v>176</v>
      </c>
      <c r="D24" s="162">
        <v>1</v>
      </c>
      <c r="E24" s="160"/>
      <c r="F24" s="162"/>
      <c r="G24" s="160"/>
      <c r="H24" s="160">
        <f t="shared" si="0"/>
        <v>1</v>
      </c>
      <c r="I24" s="161">
        <v>8</v>
      </c>
      <c r="J24" s="160"/>
      <c r="K24" s="160">
        <f t="shared" si="1"/>
        <v>8</v>
      </c>
      <c r="L24" s="160">
        <f t="shared" si="2"/>
        <v>9</v>
      </c>
      <c r="M24" s="160">
        <f t="shared" si="3"/>
        <v>0</v>
      </c>
      <c r="N24" s="104">
        <f t="shared" si="4"/>
        <v>9</v>
      </c>
    </row>
    <row r="25" spans="1:14" ht="21" x14ac:dyDescent="0.35">
      <c r="A25" s="88">
        <v>19</v>
      </c>
      <c r="B25" s="23">
        <v>93010068</v>
      </c>
      <c r="C25" s="136" t="s">
        <v>488</v>
      </c>
      <c r="D25" s="159">
        <v>1</v>
      </c>
      <c r="E25" s="160"/>
      <c r="F25" s="159"/>
      <c r="G25" s="160"/>
      <c r="H25" s="160">
        <f t="shared" si="0"/>
        <v>1</v>
      </c>
      <c r="I25" s="161">
        <v>9</v>
      </c>
      <c r="J25" s="160">
        <v>1</v>
      </c>
      <c r="K25" s="160">
        <f t="shared" si="1"/>
        <v>10</v>
      </c>
      <c r="L25" s="160">
        <f t="shared" si="2"/>
        <v>10</v>
      </c>
      <c r="M25" s="160">
        <f t="shared" si="3"/>
        <v>1</v>
      </c>
      <c r="N25" s="104">
        <f t="shared" si="4"/>
        <v>11</v>
      </c>
    </row>
    <row r="26" spans="1:14" ht="21" x14ac:dyDescent="0.35">
      <c r="A26" s="88">
        <v>20</v>
      </c>
      <c r="B26" s="23">
        <v>93010069</v>
      </c>
      <c r="C26" s="136" t="s">
        <v>177</v>
      </c>
      <c r="D26" s="159">
        <v>1</v>
      </c>
      <c r="E26" s="160"/>
      <c r="F26" s="159"/>
      <c r="G26" s="160"/>
      <c r="H26" s="160">
        <f t="shared" si="0"/>
        <v>1</v>
      </c>
      <c r="I26" s="161">
        <v>10</v>
      </c>
      <c r="J26" s="160"/>
      <c r="K26" s="160">
        <f t="shared" si="1"/>
        <v>10</v>
      </c>
      <c r="L26" s="160">
        <f t="shared" si="2"/>
        <v>11</v>
      </c>
      <c r="M26" s="160">
        <f t="shared" si="3"/>
        <v>0</v>
      </c>
      <c r="N26" s="104">
        <f t="shared" si="4"/>
        <v>11</v>
      </c>
    </row>
    <row r="27" spans="1:14" ht="21" x14ac:dyDescent="0.35">
      <c r="A27" s="88">
        <v>21</v>
      </c>
      <c r="B27" s="23">
        <v>93010070</v>
      </c>
      <c r="C27" s="136" t="s">
        <v>232</v>
      </c>
      <c r="D27" s="159">
        <v>1</v>
      </c>
      <c r="E27" s="160"/>
      <c r="F27" s="159"/>
      <c r="G27" s="160"/>
      <c r="H27" s="160">
        <f t="shared" si="0"/>
        <v>1</v>
      </c>
      <c r="I27" s="161">
        <v>8</v>
      </c>
      <c r="J27" s="160"/>
      <c r="K27" s="160">
        <f t="shared" si="1"/>
        <v>8</v>
      </c>
      <c r="L27" s="160">
        <f t="shared" si="2"/>
        <v>9</v>
      </c>
      <c r="M27" s="160">
        <f t="shared" si="3"/>
        <v>0</v>
      </c>
      <c r="N27" s="104">
        <f t="shared" si="4"/>
        <v>9</v>
      </c>
    </row>
    <row r="28" spans="1:14" ht="21" x14ac:dyDescent="0.35">
      <c r="A28" s="88">
        <v>22</v>
      </c>
      <c r="B28" s="23">
        <v>93010071</v>
      </c>
      <c r="C28" s="137" t="s">
        <v>492</v>
      </c>
      <c r="D28" s="159">
        <v>1</v>
      </c>
      <c r="E28" s="160"/>
      <c r="F28" s="159"/>
      <c r="G28" s="160"/>
      <c r="H28" s="160">
        <f t="shared" si="0"/>
        <v>1</v>
      </c>
      <c r="I28" s="161">
        <v>6</v>
      </c>
      <c r="J28" s="160"/>
      <c r="K28" s="160">
        <f t="shared" si="1"/>
        <v>6</v>
      </c>
      <c r="L28" s="160">
        <f t="shared" si="2"/>
        <v>7</v>
      </c>
      <c r="M28" s="160">
        <f t="shared" si="3"/>
        <v>0</v>
      </c>
      <c r="N28" s="104">
        <f t="shared" si="4"/>
        <v>7</v>
      </c>
    </row>
    <row r="29" spans="1:14" ht="21" x14ac:dyDescent="0.35">
      <c r="A29" s="88">
        <v>23</v>
      </c>
      <c r="B29" s="23">
        <v>93010072</v>
      </c>
      <c r="C29" s="136" t="s">
        <v>233</v>
      </c>
      <c r="D29" s="159">
        <v>1</v>
      </c>
      <c r="E29" s="160"/>
      <c r="F29" s="159"/>
      <c r="G29" s="160"/>
      <c r="H29" s="160">
        <f t="shared" si="0"/>
        <v>1</v>
      </c>
      <c r="I29" s="161">
        <v>12</v>
      </c>
      <c r="J29" s="160"/>
      <c r="K29" s="160">
        <f t="shared" si="1"/>
        <v>12</v>
      </c>
      <c r="L29" s="160">
        <f t="shared" si="2"/>
        <v>13</v>
      </c>
      <c r="M29" s="160">
        <f t="shared" si="3"/>
        <v>0</v>
      </c>
      <c r="N29" s="104">
        <f t="shared" si="4"/>
        <v>13</v>
      </c>
    </row>
    <row r="30" spans="1:14" ht="21" x14ac:dyDescent="0.35">
      <c r="A30" s="88">
        <v>24</v>
      </c>
      <c r="B30" s="23">
        <v>93010073</v>
      </c>
      <c r="C30" s="136" t="s">
        <v>179</v>
      </c>
      <c r="D30" s="159"/>
      <c r="E30" s="160">
        <v>1</v>
      </c>
      <c r="F30" s="159"/>
      <c r="G30" s="160"/>
      <c r="H30" s="160">
        <f t="shared" si="0"/>
        <v>1</v>
      </c>
      <c r="I30" s="161">
        <v>2</v>
      </c>
      <c r="J30" s="160"/>
      <c r="K30" s="160">
        <f t="shared" si="1"/>
        <v>2</v>
      </c>
      <c r="L30" s="160">
        <f t="shared" si="2"/>
        <v>2</v>
      </c>
      <c r="M30" s="160">
        <f t="shared" si="3"/>
        <v>1</v>
      </c>
      <c r="N30" s="104">
        <f t="shared" si="4"/>
        <v>3</v>
      </c>
    </row>
    <row r="31" spans="1:14" ht="21" x14ac:dyDescent="0.35">
      <c r="A31" s="88">
        <v>25</v>
      </c>
      <c r="B31" s="23">
        <v>93010074</v>
      </c>
      <c r="C31" s="136" t="s">
        <v>180</v>
      </c>
      <c r="D31" s="159">
        <v>1</v>
      </c>
      <c r="E31" s="160"/>
      <c r="F31" s="159"/>
      <c r="G31" s="160"/>
      <c r="H31" s="160">
        <f t="shared" si="0"/>
        <v>1</v>
      </c>
      <c r="I31" s="161">
        <v>5</v>
      </c>
      <c r="J31" s="160"/>
      <c r="K31" s="160">
        <f t="shared" si="1"/>
        <v>5</v>
      </c>
      <c r="L31" s="160">
        <f t="shared" si="2"/>
        <v>6</v>
      </c>
      <c r="M31" s="160">
        <f t="shared" si="3"/>
        <v>0</v>
      </c>
      <c r="N31" s="104">
        <f t="shared" si="4"/>
        <v>6</v>
      </c>
    </row>
    <row r="32" spans="1:14" ht="21" x14ac:dyDescent="0.35">
      <c r="A32" s="88">
        <v>26</v>
      </c>
      <c r="B32" s="23">
        <v>93010075</v>
      </c>
      <c r="C32" s="136" t="s">
        <v>181</v>
      </c>
      <c r="D32" s="159">
        <v>1</v>
      </c>
      <c r="E32" s="160"/>
      <c r="F32" s="159"/>
      <c r="G32" s="160"/>
      <c r="H32" s="160">
        <f t="shared" si="0"/>
        <v>1</v>
      </c>
      <c r="I32" s="161">
        <v>14</v>
      </c>
      <c r="J32" s="160"/>
      <c r="K32" s="160">
        <f t="shared" si="1"/>
        <v>14</v>
      </c>
      <c r="L32" s="160">
        <f t="shared" si="2"/>
        <v>15</v>
      </c>
      <c r="M32" s="160">
        <f t="shared" si="3"/>
        <v>0</v>
      </c>
      <c r="N32" s="104">
        <f t="shared" si="4"/>
        <v>15</v>
      </c>
    </row>
    <row r="33" spans="1:14" ht="21" x14ac:dyDescent="0.35">
      <c r="A33" s="88">
        <v>27</v>
      </c>
      <c r="B33" s="23">
        <v>93010076</v>
      </c>
      <c r="C33" s="136" t="s">
        <v>182</v>
      </c>
      <c r="D33" s="159">
        <v>1</v>
      </c>
      <c r="E33" s="160"/>
      <c r="F33" s="159"/>
      <c r="G33" s="160"/>
      <c r="H33" s="160">
        <f t="shared" si="0"/>
        <v>1</v>
      </c>
      <c r="I33" s="161">
        <v>8</v>
      </c>
      <c r="J33" s="160"/>
      <c r="K33" s="160">
        <f t="shared" si="1"/>
        <v>8</v>
      </c>
      <c r="L33" s="160">
        <f t="shared" si="2"/>
        <v>9</v>
      </c>
      <c r="M33" s="160">
        <f t="shared" si="3"/>
        <v>0</v>
      </c>
      <c r="N33" s="104">
        <f t="shared" si="4"/>
        <v>9</v>
      </c>
    </row>
    <row r="34" spans="1:14" ht="21" x14ac:dyDescent="0.35">
      <c r="A34" s="88">
        <v>28</v>
      </c>
      <c r="B34" s="23">
        <v>93010077</v>
      </c>
      <c r="C34" s="136" t="s">
        <v>183</v>
      </c>
      <c r="D34" s="159">
        <v>1</v>
      </c>
      <c r="E34" s="160"/>
      <c r="F34" s="159"/>
      <c r="G34" s="160"/>
      <c r="H34" s="160">
        <f t="shared" si="0"/>
        <v>1</v>
      </c>
      <c r="I34" s="161">
        <v>4</v>
      </c>
      <c r="J34" s="160"/>
      <c r="K34" s="160">
        <f t="shared" si="1"/>
        <v>4</v>
      </c>
      <c r="L34" s="160">
        <f t="shared" si="2"/>
        <v>5</v>
      </c>
      <c r="M34" s="160">
        <f t="shared" si="3"/>
        <v>0</v>
      </c>
      <c r="N34" s="104">
        <f t="shared" si="4"/>
        <v>5</v>
      </c>
    </row>
    <row r="35" spans="1:14" ht="21" x14ac:dyDescent="0.35">
      <c r="A35" s="88">
        <v>29</v>
      </c>
      <c r="B35" s="23">
        <v>93010078</v>
      </c>
      <c r="C35" s="136" t="s">
        <v>184</v>
      </c>
      <c r="D35" s="159">
        <v>1</v>
      </c>
      <c r="E35" s="160"/>
      <c r="F35" s="159"/>
      <c r="G35" s="160"/>
      <c r="H35" s="160">
        <f t="shared" si="0"/>
        <v>1</v>
      </c>
      <c r="I35" s="161">
        <v>12</v>
      </c>
      <c r="J35" s="160"/>
      <c r="K35" s="160">
        <f t="shared" si="1"/>
        <v>12</v>
      </c>
      <c r="L35" s="160">
        <f t="shared" si="2"/>
        <v>13</v>
      </c>
      <c r="M35" s="160">
        <f t="shared" si="3"/>
        <v>0</v>
      </c>
      <c r="N35" s="104">
        <f t="shared" si="4"/>
        <v>13</v>
      </c>
    </row>
    <row r="36" spans="1:14" ht="21" x14ac:dyDescent="0.35">
      <c r="A36" s="88">
        <v>30</v>
      </c>
      <c r="B36" s="23">
        <v>93010079</v>
      </c>
      <c r="C36" s="136" t="s">
        <v>234</v>
      </c>
      <c r="D36" s="159">
        <v>1</v>
      </c>
      <c r="E36" s="160"/>
      <c r="F36" s="159"/>
      <c r="G36" s="160"/>
      <c r="H36" s="160">
        <f t="shared" si="0"/>
        <v>1</v>
      </c>
      <c r="I36" s="161">
        <v>15</v>
      </c>
      <c r="J36" s="160">
        <v>1</v>
      </c>
      <c r="K36" s="160">
        <f t="shared" si="1"/>
        <v>16</v>
      </c>
      <c r="L36" s="160">
        <f t="shared" si="2"/>
        <v>16</v>
      </c>
      <c r="M36" s="160">
        <f t="shared" si="3"/>
        <v>1</v>
      </c>
      <c r="N36" s="104">
        <f t="shared" si="4"/>
        <v>17</v>
      </c>
    </row>
    <row r="37" spans="1:14" ht="21" x14ac:dyDescent="0.35">
      <c r="A37" s="88">
        <v>31</v>
      </c>
      <c r="B37" s="23">
        <v>93010080</v>
      </c>
      <c r="C37" s="136" t="s">
        <v>235</v>
      </c>
      <c r="D37" s="159">
        <v>1</v>
      </c>
      <c r="E37" s="160"/>
      <c r="F37" s="159"/>
      <c r="G37" s="160"/>
      <c r="H37" s="160">
        <f t="shared" si="0"/>
        <v>1</v>
      </c>
      <c r="I37" s="161">
        <v>10</v>
      </c>
      <c r="J37" s="160">
        <v>1</v>
      </c>
      <c r="K37" s="160">
        <f t="shared" si="1"/>
        <v>11</v>
      </c>
      <c r="L37" s="160">
        <f t="shared" si="2"/>
        <v>11</v>
      </c>
      <c r="M37" s="160">
        <f t="shared" si="3"/>
        <v>1</v>
      </c>
      <c r="N37" s="104">
        <f t="shared" si="4"/>
        <v>12</v>
      </c>
    </row>
    <row r="38" spans="1:14" ht="21" x14ac:dyDescent="0.35">
      <c r="A38" s="88">
        <v>32</v>
      </c>
      <c r="B38" s="23">
        <v>93010081</v>
      </c>
      <c r="C38" s="136" t="s">
        <v>236</v>
      </c>
      <c r="D38" s="159">
        <v>1</v>
      </c>
      <c r="E38" s="160"/>
      <c r="F38" s="159"/>
      <c r="G38" s="160">
        <v>1</v>
      </c>
      <c r="H38" s="160">
        <f t="shared" si="0"/>
        <v>2</v>
      </c>
      <c r="I38" s="161">
        <v>19</v>
      </c>
      <c r="J38" s="160">
        <v>1</v>
      </c>
      <c r="K38" s="160">
        <f t="shared" si="1"/>
        <v>20</v>
      </c>
      <c r="L38" s="160">
        <f t="shared" si="2"/>
        <v>20</v>
      </c>
      <c r="M38" s="160">
        <f t="shared" si="3"/>
        <v>2</v>
      </c>
      <c r="N38" s="104">
        <f t="shared" si="4"/>
        <v>22</v>
      </c>
    </row>
    <row r="39" spans="1:14" ht="21" x14ac:dyDescent="0.35">
      <c r="A39" s="88">
        <v>33</v>
      </c>
      <c r="B39" s="23">
        <v>93010082</v>
      </c>
      <c r="C39" s="136" t="s">
        <v>237</v>
      </c>
      <c r="D39" s="159">
        <v>1</v>
      </c>
      <c r="E39" s="160"/>
      <c r="F39" s="159"/>
      <c r="G39" s="160"/>
      <c r="H39" s="160">
        <f t="shared" ref="H39:H70" si="5">SUM(D39:G39)</f>
        <v>1</v>
      </c>
      <c r="I39" s="161">
        <v>13</v>
      </c>
      <c r="J39" s="160">
        <v>2</v>
      </c>
      <c r="K39" s="160">
        <f t="shared" ref="K39:K70" si="6">I39+J39</f>
        <v>15</v>
      </c>
      <c r="L39" s="160">
        <f t="shared" ref="L39:L70" si="7">SUM(D39,F39,I39)</f>
        <v>14</v>
      </c>
      <c r="M39" s="160">
        <f t="shared" ref="M39:M70" si="8">SUM(E39,G39,J39)</f>
        <v>2</v>
      </c>
      <c r="N39" s="104">
        <f t="shared" ref="N39:N70" si="9">H39+K39</f>
        <v>16</v>
      </c>
    </row>
    <row r="40" spans="1:14" ht="21" x14ac:dyDescent="0.35">
      <c r="A40" s="88">
        <v>34</v>
      </c>
      <c r="B40" s="23">
        <v>93010083</v>
      </c>
      <c r="C40" s="136" t="s">
        <v>489</v>
      </c>
      <c r="D40" s="159">
        <v>1</v>
      </c>
      <c r="E40" s="160"/>
      <c r="F40" s="159"/>
      <c r="G40" s="160"/>
      <c r="H40" s="160">
        <f t="shared" si="5"/>
        <v>1</v>
      </c>
      <c r="I40" s="161">
        <v>7</v>
      </c>
      <c r="J40" s="160"/>
      <c r="K40" s="160">
        <f t="shared" si="6"/>
        <v>7</v>
      </c>
      <c r="L40" s="160">
        <f t="shared" si="7"/>
        <v>8</v>
      </c>
      <c r="M40" s="160">
        <f t="shared" si="8"/>
        <v>0</v>
      </c>
      <c r="N40" s="104">
        <f t="shared" si="9"/>
        <v>8</v>
      </c>
    </row>
    <row r="41" spans="1:14" ht="21" x14ac:dyDescent="0.35">
      <c r="A41" s="88">
        <v>35</v>
      </c>
      <c r="B41" s="23">
        <v>93010085</v>
      </c>
      <c r="C41" s="136" t="s">
        <v>186</v>
      </c>
      <c r="D41" s="159">
        <v>1</v>
      </c>
      <c r="E41" s="160"/>
      <c r="F41" s="159"/>
      <c r="G41" s="160"/>
      <c r="H41" s="160">
        <f t="shared" si="5"/>
        <v>1</v>
      </c>
      <c r="I41" s="161">
        <v>7</v>
      </c>
      <c r="J41" s="160">
        <v>2</v>
      </c>
      <c r="K41" s="160">
        <f t="shared" si="6"/>
        <v>9</v>
      </c>
      <c r="L41" s="160">
        <f t="shared" si="7"/>
        <v>8</v>
      </c>
      <c r="M41" s="160">
        <f t="shared" si="8"/>
        <v>2</v>
      </c>
      <c r="N41" s="104">
        <f t="shared" si="9"/>
        <v>10</v>
      </c>
    </row>
    <row r="42" spans="1:14" ht="21" x14ac:dyDescent="0.35">
      <c r="A42" s="88">
        <v>36</v>
      </c>
      <c r="B42" s="23">
        <v>93010086</v>
      </c>
      <c r="C42" s="136" t="s">
        <v>487</v>
      </c>
      <c r="D42" s="159">
        <v>1</v>
      </c>
      <c r="E42" s="160"/>
      <c r="F42" s="159"/>
      <c r="G42" s="160"/>
      <c r="H42" s="160">
        <f t="shared" si="5"/>
        <v>1</v>
      </c>
      <c r="I42" s="161">
        <v>15</v>
      </c>
      <c r="J42" s="160">
        <v>1</v>
      </c>
      <c r="K42" s="160">
        <f t="shared" si="6"/>
        <v>16</v>
      </c>
      <c r="L42" s="160">
        <f t="shared" si="7"/>
        <v>16</v>
      </c>
      <c r="M42" s="160">
        <f t="shared" si="8"/>
        <v>1</v>
      </c>
      <c r="N42" s="104">
        <f t="shared" si="9"/>
        <v>17</v>
      </c>
    </row>
    <row r="43" spans="1:14" ht="21" x14ac:dyDescent="0.35">
      <c r="A43" s="88">
        <v>37</v>
      </c>
      <c r="B43" s="23">
        <v>93010087</v>
      </c>
      <c r="C43" s="136" t="s">
        <v>187</v>
      </c>
      <c r="D43" s="159">
        <v>1</v>
      </c>
      <c r="E43" s="160"/>
      <c r="F43" s="159"/>
      <c r="G43" s="160"/>
      <c r="H43" s="160">
        <f t="shared" si="5"/>
        <v>1</v>
      </c>
      <c r="I43" s="161">
        <v>7</v>
      </c>
      <c r="J43" s="160"/>
      <c r="K43" s="160">
        <f t="shared" si="6"/>
        <v>7</v>
      </c>
      <c r="L43" s="160">
        <f t="shared" si="7"/>
        <v>8</v>
      </c>
      <c r="M43" s="160">
        <f t="shared" si="8"/>
        <v>0</v>
      </c>
      <c r="N43" s="104">
        <f t="shared" si="9"/>
        <v>8</v>
      </c>
    </row>
    <row r="44" spans="1:14" ht="21" x14ac:dyDescent="0.35">
      <c r="A44" s="88">
        <v>38</v>
      </c>
      <c r="B44" s="23">
        <v>93010088</v>
      </c>
      <c r="C44" s="136" t="s">
        <v>188</v>
      </c>
      <c r="D44" s="159">
        <v>1</v>
      </c>
      <c r="E44" s="160"/>
      <c r="F44" s="159"/>
      <c r="G44" s="160"/>
      <c r="H44" s="160">
        <f t="shared" si="5"/>
        <v>1</v>
      </c>
      <c r="I44" s="161">
        <v>6</v>
      </c>
      <c r="J44" s="160"/>
      <c r="K44" s="160">
        <f t="shared" si="6"/>
        <v>6</v>
      </c>
      <c r="L44" s="160">
        <f t="shared" si="7"/>
        <v>7</v>
      </c>
      <c r="M44" s="160">
        <f t="shared" si="8"/>
        <v>0</v>
      </c>
      <c r="N44" s="104">
        <f t="shared" si="9"/>
        <v>7</v>
      </c>
    </row>
    <row r="45" spans="1:14" ht="21" x14ac:dyDescent="0.35">
      <c r="A45" s="88">
        <v>39</v>
      </c>
      <c r="B45" s="23">
        <v>93010089</v>
      </c>
      <c r="C45" s="136" t="s">
        <v>491</v>
      </c>
      <c r="D45" s="159">
        <v>1</v>
      </c>
      <c r="E45" s="160"/>
      <c r="F45" s="159"/>
      <c r="G45" s="160"/>
      <c r="H45" s="160">
        <f t="shared" si="5"/>
        <v>1</v>
      </c>
      <c r="I45" s="161">
        <v>9</v>
      </c>
      <c r="J45" s="160"/>
      <c r="K45" s="160">
        <f t="shared" si="6"/>
        <v>9</v>
      </c>
      <c r="L45" s="160">
        <f t="shared" si="7"/>
        <v>10</v>
      </c>
      <c r="M45" s="160">
        <f t="shared" si="8"/>
        <v>0</v>
      </c>
      <c r="N45" s="104">
        <f t="shared" si="9"/>
        <v>10</v>
      </c>
    </row>
    <row r="46" spans="1:14" ht="21" x14ac:dyDescent="0.35">
      <c r="A46" s="88">
        <v>40</v>
      </c>
      <c r="B46" s="23">
        <v>93010091</v>
      </c>
      <c r="C46" s="136" t="s">
        <v>190</v>
      </c>
      <c r="D46" s="159">
        <v>1</v>
      </c>
      <c r="E46" s="160"/>
      <c r="F46" s="159"/>
      <c r="G46" s="160"/>
      <c r="H46" s="160">
        <f t="shared" si="5"/>
        <v>1</v>
      </c>
      <c r="I46" s="161">
        <v>6</v>
      </c>
      <c r="J46" s="160"/>
      <c r="K46" s="160">
        <f t="shared" si="6"/>
        <v>6</v>
      </c>
      <c r="L46" s="160">
        <f t="shared" si="7"/>
        <v>7</v>
      </c>
      <c r="M46" s="160">
        <f t="shared" si="8"/>
        <v>0</v>
      </c>
      <c r="N46" s="104">
        <f t="shared" si="9"/>
        <v>7</v>
      </c>
    </row>
    <row r="47" spans="1:14" ht="21" x14ac:dyDescent="0.35">
      <c r="A47" s="88">
        <v>41</v>
      </c>
      <c r="B47" s="23">
        <v>93010092</v>
      </c>
      <c r="C47" s="136" t="s">
        <v>191</v>
      </c>
      <c r="D47" s="159">
        <v>1</v>
      </c>
      <c r="E47" s="160"/>
      <c r="F47" s="159"/>
      <c r="G47" s="160"/>
      <c r="H47" s="160">
        <f t="shared" si="5"/>
        <v>1</v>
      </c>
      <c r="I47" s="161">
        <v>4</v>
      </c>
      <c r="J47" s="160"/>
      <c r="K47" s="160">
        <f t="shared" si="6"/>
        <v>4</v>
      </c>
      <c r="L47" s="160">
        <f t="shared" si="7"/>
        <v>5</v>
      </c>
      <c r="M47" s="160">
        <f t="shared" si="8"/>
        <v>0</v>
      </c>
      <c r="N47" s="104">
        <f t="shared" si="9"/>
        <v>5</v>
      </c>
    </row>
    <row r="48" spans="1:14" ht="21" x14ac:dyDescent="0.35">
      <c r="A48" s="88">
        <v>42</v>
      </c>
      <c r="B48" s="23">
        <v>93010093</v>
      </c>
      <c r="C48" s="136" t="s">
        <v>490</v>
      </c>
      <c r="D48" s="159"/>
      <c r="E48" s="160">
        <v>1</v>
      </c>
      <c r="F48" s="159"/>
      <c r="G48" s="160"/>
      <c r="H48" s="160">
        <f t="shared" si="5"/>
        <v>1</v>
      </c>
      <c r="I48" s="161">
        <v>4</v>
      </c>
      <c r="J48" s="160"/>
      <c r="K48" s="160">
        <f t="shared" si="6"/>
        <v>4</v>
      </c>
      <c r="L48" s="160">
        <f t="shared" si="7"/>
        <v>4</v>
      </c>
      <c r="M48" s="160">
        <f t="shared" si="8"/>
        <v>1</v>
      </c>
      <c r="N48" s="104">
        <f t="shared" si="9"/>
        <v>5</v>
      </c>
    </row>
    <row r="49" spans="1:14" ht="21" x14ac:dyDescent="0.35">
      <c r="A49" s="88">
        <v>43</v>
      </c>
      <c r="B49" s="23">
        <v>93010094</v>
      </c>
      <c r="C49" s="135" t="s">
        <v>193</v>
      </c>
      <c r="D49" s="159">
        <v>1</v>
      </c>
      <c r="E49" s="160"/>
      <c r="F49" s="162"/>
      <c r="G49" s="160"/>
      <c r="H49" s="160">
        <f t="shared" si="5"/>
        <v>1</v>
      </c>
      <c r="I49" s="161">
        <v>8</v>
      </c>
      <c r="J49" s="160"/>
      <c r="K49" s="160">
        <f t="shared" si="6"/>
        <v>8</v>
      </c>
      <c r="L49" s="160">
        <f t="shared" si="7"/>
        <v>9</v>
      </c>
      <c r="M49" s="160">
        <f t="shared" si="8"/>
        <v>0</v>
      </c>
      <c r="N49" s="104">
        <f t="shared" si="9"/>
        <v>9</v>
      </c>
    </row>
    <row r="50" spans="1:14" ht="21" x14ac:dyDescent="0.35">
      <c r="A50" s="88">
        <v>44</v>
      </c>
      <c r="B50" s="23">
        <v>93010095</v>
      </c>
      <c r="C50" s="136" t="s">
        <v>239</v>
      </c>
      <c r="D50" s="159">
        <v>1</v>
      </c>
      <c r="E50" s="160"/>
      <c r="F50" s="159"/>
      <c r="G50" s="160"/>
      <c r="H50" s="160">
        <f t="shared" si="5"/>
        <v>1</v>
      </c>
      <c r="I50" s="161">
        <v>8</v>
      </c>
      <c r="J50" s="160">
        <v>1</v>
      </c>
      <c r="K50" s="160">
        <f t="shared" si="6"/>
        <v>9</v>
      </c>
      <c r="L50" s="160">
        <f t="shared" si="7"/>
        <v>9</v>
      </c>
      <c r="M50" s="160">
        <f t="shared" si="8"/>
        <v>1</v>
      </c>
      <c r="N50" s="104">
        <f t="shared" si="9"/>
        <v>10</v>
      </c>
    </row>
    <row r="51" spans="1:14" ht="21" x14ac:dyDescent="0.35">
      <c r="A51" s="88">
        <v>45</v>
      </c>
      <c r="B51" s="23">
        <v>93010096</v>
      </c>
      <c r="C51" s="136" t="s">
        <v>240</v>
      </c>
      <c r="D51" s="159">
        <v>1</v>
      </c>
      <c r="E51" s="160"/>
      <c r="F51" s="159"/>
      <c r="G51" s="160"/>
      <c r="H51" s="160">
        <f t="shared" si="5"/>
        <v>1</v>
      </c>
      <c r="I51" s="161">
        <v>14</v>
      </c>
      <c r="J51" s="160">
        <v>2</v>
      </c>
      <c r="K51" s="160">
        <f t="shared" si="6"/>
        <v>16</v>
      </c>
      <c r="L51" s="160">
        <f t="shared" si="7"/>
        <v>15</v>
      </c>
      <c r="M51" s="160">
        <f t="shared" si="8"/>
        <v>2</v>
      </c>
      <c r="N51" s="104">
        <f t="shared" si="9"/>
        <v>17</v>
      </c>
    </row>
    <row r="52" spans="1:14" ht="21" x14ac:dyDescent="0.35">
      <c r="A52" s="88">
        <v>46</v>
      </c>
      <c r="B52" s="23">
        <v>93010097</v>
      </c>
      <c r="C52" s="136" t="s">
        <v>194</v>
      </c>
      <c r="D52" s="159"/>
      <c r="E52" s="161">
        <v>1</v>
      </c>
      <c r="F52" s="159"/>
      <c r="G52" s="161"/>
      <c r="H52" s="160">
        <f t="shared" si="5"/>
        <v>1</v>
      </c>
      <c r="I52" s="161">
        <v>4</v>
      </c>
      <c r="J52" s="161"/>
      <c r="K52" s="160">
        <f t="shared" si="6"/>
        <v>4</v>
      </c>
      <c r="L52" s="160">
        <f t="shared" si="7"/>
        <v>4</v>
      </c>
      <c r="M52" s="160">
        <f t="shared" si="8"/>
        <v>1</v>
      </c>
      <c r="N52" s="104">
        <f t="shared" si="9"/>
        <v>5</v>
      </c>
    </row>
    <row r="53" spans="1:14" ht="21" x14ac:dyDescent="0.35">
      <c r="A53" s="88">
        <v>47</v>
      </c>
      <c r="B53" s="23">
        <v>93010098</v>
      </c>
      <c r="C53" s="136" t="s">
        <v>496</v>
      </c>
      <c r="D53" s="159">
        <v>1</v>
      </c>
      <c r="E53" s="160"/>
      <c r="F53" s="159">
        <v>1</v>
      </c>
      <c r="G53" s="160"/>
      <c r="H53" s="160">
        <f t="shared" si="5"/>
        <v>2</v>
      </c>
      <c r="I53" s="161">
        <v>16</v>
      </c>
      <c r="J53" s="160"/>
      <c r="K53" s="160">
        <f t="shared" si="6"/>
        <v>16</v>
      </c>
      <c r="L53" s="160">
        <f t="shared" si="7"/>
        <v>18</v>
      </c>
      <c r="M53" s="160">
        <f t="shared" si="8"/>
        <v>0</v>
      </c>
      <c r="N53" s="104">
        <f t="shared" si="9"/>
        <v>18</v>
      </c>
    </row>
    <row r="54" spans="1:14" ht="21" x14ac:dyDescent="0.35">
      <c r="A54" s="88">
        <v>48</v>
      </c>
      <c r="B54" s="23">
        <v>93010099</v>
      </c>
      <c r="C54" s="136" t="s">
        <v>242</v>
      </c>
      <c r="D54" s="159">
        <v>1</v>
      </c>
      <c r="E54" s="160"/>
      <c r="F54" s="159"/>
      <c r="G54" s="160"/>
      <c r="H54" s="160">
        <f t="shared" si="5"/>
        <v>1</v>
      </c>
      <c r="I54" s="161">
        <v>10</v>
      </c>
      <c r="J54" s="160">
        <v>1</v>
      </c>
      <c r="K54" s="160">
        <f t="shared" si="6"/>
        <v>11</v>
      </c>
      <c r="L54" s="160">
        <f t="shared" si="7"/>
        <v>11</v>
      </c>
      <c r="M54" s="160">
        <f t="shared" si="8"/>
        <v>1</v>
      </c>
      <c r="N54" s="104">
        <f t="shared" si="9"/>
        <v>12</v>
      </c>
    </row>
    <row r="55" spans="1:14" ht="21" x14ac:dyDescent="0.35">
      <c r="A55" s="88">
        <v>49</v>
      </c>
      <c r="B55" s="23">
        <v>93010100</v>
      </c>
      <c r="C55" s="136" t="s">
        <v>195</v>
      </c>
      <c r="D55" s="159">
        <v>1</v>
      </c>
      <c r="E55" s="160"/>
      <c r="F55" s="159"/>
      <c r="G55" s="160"/>
      <c r="H55" s="160">
        <f t="shared" si="5"/>
        <v>1</v>
      </c>
      <c r="I55" s="161">
        <v>15</v>
      </c>
      <c r="J55" s="160">
        <v>1</v>
      </c>
      <c r="K55" s="160">
        <f t="shared" si="6"/>
        <v>16</v>
      </c>
      <c r="L55" s="160">
        <f t="shared" si="7"/>
        <v>16</v>
      </c>
      <c r="M55" s="160">
        <f t="shared" si="8"/>
        <v>1</v>
      </c>
      <c r="N55" s="104">
        <f t="shared" si="9"/>
        <v>17</v>
      </c>
    </row>
    <row r="56" spans="1:14" ht="21" x14ac:dyDescent="0.35">
      <c r="A56" s="88">
        <v>50</v>
      </c>
      <c r="B56" s="23">
        <v>93010101</v>
      </c>
      <c r="C56" s="136" t="s">
        <v>243</v>
      </c>
      <c r="D56" s="159">
        <v>1</v>
      </c>
      <c r="E56" s="161"/>
      <c r="F56" s="159"/>
      <c r="G56" s="161"/>
      <c r="H56" s="160">
        <f t="shared" si="5"/>
        <v>1</v>
      </c>
      <c r="I56" s="161">
        <v>14</v>
      </c>
      <c r="J56" s="161"/>
      <c r="K56" s="160">
        <f t="shared" si="6"/>
        <v>14</v>
      </c>
      <c r="L56" s="160">
        <f t="shared" si="7"/>
        <v>15</v>
      </c>
      <c r="M56" s="160">
        <f t="shared" si="8"/>
        <v>0</v>
      </c>
      <c r="N56" s="104">
        <f t="shared" si="9"/>
        <v>15</v>
      </c>
    </row>
    <row r="57" spans="1:14" ht="21" x14ac:dyDescent="0.35">
      <c r="A57" s="88">
        <v>51</v>
      </c>
      <c r="B57" s="23">
        <v>93010102</v>
      </c>
      <c r="C57" s="136" t="s">
        <v>244</v>
      </c>
      <c r="D57" s="159">
        <v>1</v>
      </c>
      <c r="E57" s="161"/>
      <c r="F57" s="159"/>
      <c r="G57" s="161"/>
      <c r="H57" s="160">
        <f t="shared" si="5"/>
        <v>1</v>
      </c>
      <c r="I57" s="161">
        <v>17</v>
      </c>
      <c r="J57" s="161"/>
      <c r="K57" s="160">
        <f t="shared" si="6"/>
        <v>17</v>
      </c>
      <c r="L57" s="160">
        <f t="shared" si="7"/>
        <v>18</v>
      </c>
      <c r="M57" s="160">
        <f t="shared" si="8"/>
        <v>0</v>
      </c>
      <c r="N57" s="104">
        <f t="shared" si="9"/>
        <v>18</v>
      </c>
    </row>
    <row r="58" spans="1:14" ht="21" x14ac:dyDescent="0.35">
      <c r="A58" s="88">
        <v>52</v>
      </c>
      <c r="B58" s="23">
        <v>93010103</v>
      </c>
      <c r="C58" s="136" t="s">
        <v>245</v>
      </c>
      <c r="D58" s="159">
        <v>1</v>
      </c>
      <c r="E58" s="161"/>
      <c r="F58" s="159"/>
      <c r="G58" s="161"/>
      <c r="H58" s="160">
        <f t="shared" si="5"/>
        <v>1</v>
      </c>
      <c r="I58" s="161">
        <v>9</v>
      </c>
      <c r="J58" s="161"/>
      <c r="K58" s="160">
        <f t="shared" si="6"/>
        <v>9</v>
      </c>
      <c r="L58" s="160">
        <f t="shared" si="7"/>
        <v>10</v>
      </c>
      <c r="M58" s="160">
        <f t="shared" si="8"/>
        <v>0</v>
      </c>
      <c r="N58" s="104">
        <f t="shared" si="9"/>
        <v>10</v>
      </c>
    </row>
    <row r="59" spans="1:14" ht="21" x14ac:dyDescent="0.35">
      <c r="A59" s="88">
        <v>53</v>
      </c>
      <c r="B59" s="23">
        <v>93010104</v>
      </c>
      <c r="C59" s="136" t="s">
        <v>287</v>
      </c>
      <c r="D59" s="159">
        <v>1</v>
      </c>
      <c r="E59" s="160"/>
      <c r="F59" s="159">
        <v>2</v>
      </c>
      <c r="G59" s="160"/>
      <c r="H59" s="160">
        <f t="shared" si="5"/>
        <v>3</v>
      </c>
      <c r="I59" s="161">
        <v>34</v>
      </c>
      <c r="J59" s="160">
        <v>1</v>
      </c>
      <c r="K59" s="160">
        <f t="shared" si="6"/>
        <v>35</v>
      </c>
      <c r="L59" s="160">
        <f t="shared" si="7"/>
        <v>37</v>
      </c>
      <c r="M59" s="160">
        <f t="shared" si="8"/>
        <v>1</v>
      </c>
      <c r="N59" s="104">
        <f t="shared" si="9"/>
        <v>38</v>
      </c>
    </row>
    <row r="60" spans="1:14" ht="21" x14ac:dyDescent="0.35">
      <c r="A60" s="88">
        <v>54</v>
      </c>
      <c r="B60" s="23">
        <v>93010105</v>
      </c>
      <c r="C60" s="136" t="s">
        <v>196</v>
      </c>
      <c r="D60" s="159">
        <v>1</v>
      </c>
      <c r="E60" s="160"/>
      <c r="F60" s="159"/>
      <c r="G60" s="160"/>
      <c r="H60" s="160">
        <f t="shared" si="5"/>
        <v>1</v>
      </c>
      <c r="I60" s="161">
        <v>4</v>
      </c>
      <c r="J60" s="160"/>
      <c r="K60" s="160">
        <f t="shared" si="6"/>
        <v>4</v>
      </c>
      <c r="L60" s="160">
        <f t="shared" si="7"/>
        <v>5</v>
      </c>
      <c r="M60" s="160">
        <f t="shared" si="8"/>
        <v>0</v>
      </c>
      <c r="N60" s="104">
        <f t="shared" si="9"/>
        <v>5</v>
      </c>
    </row>
    <row r="61" spans="1:14" ht="21" x14ac:dyDescent="0.35">
      <c r="A61" s="88">
        <v>55</v>
      </c>
      <c r="B61" s="23">
        <v>93010152</v>
      </c>
      <c r="C61" s="136" t="s">
        <v>197</v>
      </c>
      <c r="D61" s="159">
        <v>1</v>
      </c>
      <c r="E61" s="160"/>
      <c r="F61" s="159"/>
      <c r="G61" s="160"/>
      <c r="H61" s="160">
        <f t="shared" si="5"/>
        <v>1</v>
      </c>
      <c r="I61" s="161">
        <v>8</v>
      </c>
      <c r="J61" s="160"/>
      <c r="K61" s="160">
        <f t="shared" si="6"/>
        <v>8</v>
      </c>
      <c r="L61" s="160">
        <f t="shared" si="7"/>
        <v>9</v>
      </c>
      <c r="M61" s="160">
        <f t="shared" si="8"/>
        <v>0</v>
      </c>
      <c r="N61" s="104">
        <f t="shared" si="9"/>
        <v>9</v>
      </c>
    </row>
    <row r="62" spans="1:14" ht="21" x14ac:dyDescent="0.35">
      <c r="A62" s="88">
        <v>56</v>
      </c>
      <c r="B62" s="23">
        <v>93010153</v>
      </c>
      <c r="C62" s="136" t="s">
        <v>246</v>
      </c>
      <c r="D62" s="159">
        <v>1</v>
      </c>
      <c r="E62" s="160"/>
      <c r="F62" s="159"/>
      <c r="G62" s="160"/>
      <c r="H62" s="160">
        <f t="shared" si="5"/>
        <v>1</v>
      </c>
      <c r="I62" s="161">
        <v>10</v>
      </c>
      <c r="J62" s="160"/>
      <c r="K62" s="160">
        <f t="shared" si="6"/>
        <v>10</v>
      </c>
      <c r="L62" s="160">
        <f t="shared" si="7"/>
        <v>11</v>
      </c>
      <c r="M62" s="160">
        <f t="shared" si="8"/>
        <v>0</v>
      </c>
      <c r="N62" s="104">
        <f t="shared" si="9"/>
        <v>11</v>
      </c>
    </row>
    <row r="63" spans="1:14" ht="21" x14ac:dyDescent="0.35">
      <c r="A63" s="88">
        <v>57</v>
      </c>
      <c r="B63" s="23">
        <v>93010154</v>
      </c>
      <c r="C63" s="136" t="s">
        <v>198</v>
      </c>
      <c r="D63" s="159"/>
      <c r="E63" s="160">
        <v>1</v>
      </c>
      <c r="F63" s="159"/>
      <c r="G63" s="160"/>
      <c r="H63" s="160">
        <f t="shared" si="5"/>
        <v>1</v>
      </c>
      <c r="I63" s="161">
        <v>2</v>
      </c>
      <c r="J63" s="160"/>
      <c r="K63" s="160">
        <f t="shared" si="6"/>
        <v>2</v>
      </c>
      <c r="L63" s="160">
        <f t="shared" si="7"/>
        <v>2</v>
      </c>
      <c r="M63" s="160">
        <f t="shared" si="8"/>
        <v>1</v>
      </c>
      <c r="N63" s="104">
        <f t="shared" si="9"/>
        <v>3</v>
      </c>
    </row>
    <row r="64" spans="1:14" ht="21" x14ac:dyDescent="0.35">
      <c r="A64" s="88">
        <v>58</v>
      </c>
      <c r="B64" s="23">
        <v>93010155</v>
      </c>
      <c r="C64" s="136" t="s">
        <v>247</v>
      </c>
      <c r="D64" s="159"/>
      <c r="E64" s="160">
        <v>1</v>
      </c>
      <c r="F64" s="159"/>
      <c r="G64" s="160"/>
      <c r="H64" s="160">
        <f t="shared" si="5"/>
        <v>1</v>
      </c>
      <c r="I64" s="161">
        <v>15</v>
      </c>
      <c r="J64" s="160">
        <v>1</v>
      </c>
      <c r="K64" s="160">
        <f t="shared" si="6"/>
        <v>16</v>
      </c>
      <c r="L64" s="160">
        <f t="shared" si="7"/>
        <v>15</v>
      </c>
      <c r="M64" s="160">
        <f t="shared" si="8"/>
        <v>2</v>
      </c>
      <c r="N64" s="104">
        <f t="shared" si="9"/>
        <v>17</v>
      </c>
    </row>
    <row r="65" spans="1:14" ht="21" x14ac:dyDescent="0.35">
      <c r="A65" s="88">
        <v>59</v>
      </c>
      <c r="B65" s="23">
        <v>93010156</v>
      </c>
      <c r="C65" s="136" t="s">
        <v>248</v>
      </c>
      <c r="D65" s="159">
        <v>1</v>
      </c>
      <c r="E65" s="160"/>
      <c r="F65" s="159"/>
      <c r="G65" s="160"/>
      <c r="H65" s="160">
        <f t="shared" si="5"/>
        <v>1</v>
      </c>
      <c r="I65" s="161">
        <v>9</v>
      </c>
      <c r="J65" s="160"/>
      <c r="K65" s="160">
        <f t="shared" si="6"/>
        <v>9</v>
      </c>
      <c r="L65" s="160">
        <f t="shared" si="7"/>
        <v>10</v>
      </c>
      <c r="M65" s="160">
        <f t="shared" si="8"/>
        <v>0</v>
      </c>
      <c r="N65" s="104">
        <f t="shared" si="9"/>
        <v>10</v>
      </c>
    </row>
    <row r="66" spans="1:14" ht="21" x14ac:dyDescent="0.35">
      <c r="A66" s="88">
        <v>60</v>
      </c>
      <c r="B66" s="23">
        <v>93010157</v>
      </c>
      <c r="C66" s="136" t="s">
        <v>199</v>
      </c>
      <c r="D66" s="159">
        <v>1</v>
      </c>
      <c r="E66" s="160"/>
      <c r="F66" s="159"/>
      <c r="G66" s="160"/>
      <c r="H66" s="160">
        <f t="shared" si="5"/>
        <v>1</v>
      </c>
      <c r="I66" s="161">
        <v>8</v>
      </c>
      <c r="J66" s="160"/>
      <c r="K66" s="160">
        <f t="shared" si="6"/>
        <v>8</v>
      </c>
      <c r="L66" s="160">
        <f t="shared" si="7"/>
        <v>9</v>
      </c>
      <c r="M66" s="160">
        <f t="shared" si="8"/>
        <v>0</v>
      </c>
      <c r="N66" s="104">
        <f t="shared" si="9"/>
        <v>9</v>
      </c>
    </row>
    <row r="67" spans="1:14" ht="21" x14ac:dyDescent="0.35">
      <c r="A67" s="88">
        <v>61</v>
      </c>
      <c r="B67" s="23">
        <v>93010158</v>
      </c>
      <c r="C67" s="136" t="s">
        <v>200</v>
      </c>
      <c r="D67" s="159">
        <v>1</v>
      </c>
      <c r="E67" s="160"/>
      <c r="F67" s="159"/>
      <c r="G67" s="160"/>
      <c r="H67" s="160">
        <f t="shared" si="5"/>
        <v>1</v>
      </c>
      <c r="I67" s="161">
        <v>6</v>
      </c>
      <c r="J67" s="160"/>
      <c r="K67" s="160">
        <f t="shared" si="6"/>
        <v>6</v>
      </c>
      <c r="L67" s="160">
        <f t="shared" si="7"/>
        <v>7</v>
      </c>
      <c r="M67" s="160">
        <f t="shared" si="8"/>
        <v>0</v>
      </c>
      <c r="N67" s="104">
        <f t="shared" si="9"/>
        <v>7</v>
      </c>
    </row>
    <row r="68" spans="1:14" ht="21" x14ac:dyDescent="0.35">
      <c r="A68" s="88">
        <v>62</v>
      </c>
      <c r="B68" s="23">
        <v>93010159</v>
      </c>
      <c r="C68" s="136" t="s">
        <v>201</v>
      </c>
      <c r="D68" s="159"/>
      <c r="E68" s="160">
        <v>1</v>
      </c>
      <c r="F68" s="159"/>
      <c r="G68" s="160"/>
      <c r="H68" s="160">
        <f t="shared" si="5"/>
        <v>1</v>
      </c>
      <c r="I68" s="161">
        <v>5</v>
      </c>
      <c r="J68" s="160">
        <v>1</v>
      </c>
      <c r="K68" s="160">
        <f t="shared" si="6"/>
        <v>6</v>
      </c>
      <c r="L68" s="160">
        <f t="shared" si="7"/>
        <v>5</v>
      </c>
      <c r="M68" s="160">
        <f t="shared" si="8"/>
        <v>2</v>
      </c>
      <c r="N68" s="104">
        <f t="shared" si="9"/>
        <v>7</v>
      </c>
    </row>
    <row r="69" spans="1:14" ht="21" x14ac:dyDescent="0.35">
      <c r="A69" s="88">
        <v>63</v>
      </c>
      <c r="B69" s="23">
        <v>93010160</v>
      </c>
      <c r="C69" s="136" t="s">
        <v>202</v>
      </c>
      <c r="D69" s="159"/>
      <c r="E69" s="160">
        <v>1</v>
      </c>
      <c r="F69" s="159"/>
      <c r="G69" s="160"/>
      <c r="H69" s="160">
        <f t="shared" si="5"/>
        <v>1</v>
      </c>
      <c r="I69" s="161">
        <v>4</v>
      </c>
      <c r="J69" s="160"/>
      <c r="K69" s="160">
        <f t="shared" si="6"/>
        <v>4</v>
      </c>
      <c r="L69" s="160">
        <f t="shared" si="7"/>
        <v>4</v>
      </c>
      <c r="M69" s="160">
        <f t="shared" si="8"/>
        <v>1</v>
      </c>
      <c r="N69" s="104">
        <f t="shared" si="9"/>
        <v>5</v>
      </c>
    </row>
    <row r="70" spans="1:14" ht="21" x14ac:dyDescent="0.35">
      <c r="A70" s="88">
        <v>64</v>
      </c>
      <c r="B70" s="23">
        <v>93010161</v>
      </c>
      <c r="C70" s="136" t="s">
        <v>203</v>
      </c>
      <c r="D70" s="159">
        <v>1</v>
      </c>
      <c r="E70" s="160"/>
      <c r="F70" s="159"/>
      <c r="G70" s="160"/>
      <c r="H70" s="160">
        <f t="shared" si="5"/>
        <v>1</v>
      </c>
      <c r="I70" s="161">
        <v>6</v>
      </c>
      <c r="J70" s="160"/>
      <c r="K70" s="160">
        <f t="shared" si="6"/>
        <v>6</v>
      </c>
      <c r="L70" s="160">
        <f t="shared" si="7"/>
        <v>7</v>
      </c>
      <c r="M70" s="160">
        <f t="shared" si="8"/>
        <v>0</v>
      </c>
      <c r="N70" s="104">
        <f t="shared" si="9"/>
        <v>7</v>
      </c>
    </row>
    <row r="71" spans="1:14" ht="21" x14ac:dyDescent="0.35">
      <c r="A71" s="88">
        <v>65</v>
      </c>
      <c r="B71" s="23">
        <v>93010162</v>
      </c>
      <c r="C71" s="136" t="s">
        <v>204</v>
      </c>
      <c r="D71" s="159">
        <v>1</v>
      </c>
      <c r="E71" s="160"/>
      <c r="F71" s="159"/>
      <c r="G71" s="160"/>
      <c r="H71" s="160">
        <f t="shared" ref="H71:H102" si="10">SUM(D71:G71)</f>
        <v>1</v>
      </c>
      <c r="I71" s="161">
        <v>8</v>
      </c>
      <c r="J71" s="160"/>
      <c r="K71" s="160">
        <f t="shared" ref="K71:K102" si="11">I71+J71</f>
        <v>8</v>
      </c>
      <c r="L71" s="160">
        <f t="shared" ref="L71:L102" si="12">SUM(D71,F71,I71)</f>
        <v>9</v>
      </c>
      <c r="M71" s="160">
        <f t="shared" ref="M71:M102" si="13">SUM(E71,G71,J71)</f>
        <v>0</v>
      </c>
      <c r="N71" s="104">
        <f t="shared" ref="N71:N102" si="14">H71+K71</f>
        <v>9</v>
      </c>
    </row>
    <row r="72" spans="1:14" ht="21" x14ac:dyDescent="0.35">
      <c r="A72" s="88">
        <v>66</v>
      </c>
      <c r="B72" s="23">
        <v>93010163</v>
      </c>
      <c r="C72" s="136" t="s">
        <v>495</v>
      </c>
      <c r="D72" s="159"/>
      <c r="E72" s="160">
        <v>1</v>
      </c>
      <c r="F72" s="159"/>
      <c r="G72" s="160"/>
      <c r="H72" s="160">
        <f t="shared" si="10"/>
        <v>1</v>
      </c>
      <c r="I72" s="161">
        <v>15</v>
      </c>
      <c r="J72" s="160">
        <v>1</v>
      </c>
      <c r="K72" s="160">
        <f t="shared" si="11"/>
        <v>16</v>
      </c>
      <c r="L72" s="160">
        <f t="shared" si="12"/>
        <v>15</v>
      </c>
      <c r="M72" s="160">
        <f t="shared" si="13"/>
        <v>2</v>
      </c>
      <c r="N72" s="104">
        <f t="shared" si="14"/>
        <v>17</v>
      </c>
    </row>
    <row r="73" spans="1:14" ht="21" x14ac:dyDescent="0.35">
      <c r="A73" s="88">
        <v>67</v>
      </c>
      <c r="B73" s="23">
        <v>93010164</v>
      </c>
      <c r="C73" s="136" t="s">
        <v>250</v>
      </c>
      <c r="D73" s="159"/>
      <c r="E73" s="160">
        <v>1</v>
      </c>
      <c r="F73" s="159"/>
      <c r="G73" s="160"/>
      <c r="H73" s="160">
        <f t="shared" si="10"/>
        <v>1</v>
      </c>
      <c r="I73" s="161">
        <v>10</v>
      </c>
      <c r="J73" s="160"/>
      <c r="K73" s="160">
        <f t="shared" si="11"/>
        <v>10</v>
      </c>
      <c r="L73" s="160">
        <f t="shared" si="12"/>
        <v>10</v>
      </c>
      <c r="M73" s="160">
        <f t="shared" si="13"/>
        <v>1</v>
      </c>
      <c r="N73" s="104">
        <f t="shared" si="14"/>
        <v>11</v>
      </c>
    </row>
    <row r="74" spans="1:14" ht="21" x14ac:dyDescent="0.35">
      <c r="A74" s="88">
        <v>68</v>
      </c>
      <c r="B74" s="23">
        <v>93010165</v>
      </c>
      <c r="C74" s="136" t="s">
        <v>205</v>
      </c>
      <c r="D74" s="159">
        <v>1</v>
      </c>
      <c r="E74" s="160"/>
      <c r="F74" s="159"/>
      <c r="G74" s="160"/>
      <c r="H74" s="160">
        <f t="shared" si="10"/>
        <v>1</v>
      </c>
      <c r="I74" s="161">
        <v>9</v>
      </c>
      <c r="J74" s="160"/>
      <c r="K74" s="160">
        <f t="shared" si="11"/>
        <v>9</v>
      </c>
      <c r="L74" s="160">
        <f t="shared" si="12"/>
        <v>10</v>
      </c>
      <c r="M74" s="160">
        <f t="shared" si="13"/>
        <v>0</v>
      </c>
      <c r="N74" s="104">
        <f t="shared" si="14"/>
        <v>10</v>
      </c>
    </row>
    <row r="75" spans="1:14" ht="21" x14ac:dyDescent="0.35">
      <c r="A75" s="88">
        <v>69</v>
      </c>
      <c r="B75" s="23">
        <v>93010166</v>
      </c>
      <c r="C75" s="136" t="s">
        <v>251</v>
      </c>
      <c r="D75" s="159"/>
      <c r="E75" s="160">
        <v>1</v>
      </c>
      <c r="F75" s="159"/>
      <c r="G75" s="160"/>
      <c r="H75" s="160">
        <f t="shared" si="10"/>
        <v>1</v>
      </c>
      <c r="I75" s="161">
        <v>10</v>
      </c>
      <c r="J75" s="160"/>
      <c r="K75" s="160">
        <f t="shared" si="11"/>
        <v>10</v>
      </c>
      <c r="L75" s="160">
        <f t="shared" si="12"/>
        <v>10</v>
      </c>
      <c r="M75" s="160">
        <f t="shared" si="13"/>
        <v>1</v>
      </c>
      <c r="N75" s="104">
        <f t="shared" si="14"/>
        <v>11</v>
      </c>
    </row>
    <row r="76" spans="1:14" ht="21" x14ac:dyDescent="0.35">
      <c r="A76" s="88">
        <v>70</v>
      </c>
      <c r="B76" s="23">
        <v>93010167</v>
      </c>
      <c r="C76" s="136" t="s">
        <v>252</v>
      </c>
      <c r="D76" s="159">
        <v>1</v>
      </c>
      <c r="E76" s="160"/>
      <c r="F76" s="159"/>
      <c r="G76" s="160">
        <v>1</v>
      </c>
      <c r="H76" s="160">
        <f t="shared" si="10"/>
        <v>2</v>
      </c>
      <c r="I76" s="161">
        <v>10</v>
      </c>
      <c r="J76" s="160"/>
      <c r="K76" s="160">
        <f t="shared" si="11"/>
        <v>10</v>
      </c>
      <c r="L76" s="160">
        <f t="shared" si="12"/>
        <v>11</v>
      </c>
      <c r="M76" s="160">
        <f t="shared" si="13"/>
        <v>1</v>
      </c>
      <c r="N76" s="104">
        <f t="shared" si="14"/>
        <v>12</v>
      </c>
    </row>
    <row r="77" spans="1:14" ht="21" x14ac:dyDescent="0.35">
      <c r="A77" s="88">
        <v>71</v>
      </c>
      <c r="B77" s="23">
        <v>93010168</v>
      </c>
      <c r="C77" s="136" t="s">
        <v>253</v>
      </c>
      <c r="D77" s="159">
        <v>1</v>
      </c>
      <c r="E77" s="160"/>
      <c r="F77" s="159"/>
      <c r="G77" s="160"/>
      <c r="H77" s="160">
        <f t="shared" si="10"/>
        <v>1</v>
      </c>
      <c r="I77" s="161">
        <v>11</v>
      </c>
      <c r="J77" s="160"/>
      <c r="K77" s="160">
        <f t="shared" si="11"/>
        <v>11</v>
      </c>
      <c r="L77" s="160">
        <f t="shared" si="12"/>
        <v>12</v>
      </c>
      <c r="M77" s="160">
        <f t="shared" si="13"/>
        <v>0</v>
      </c>
      <c r="N77" s="104">
        <f t="shared" si="14"/>
        <v>12</v>
      </c>
    </row>
    <row r="78" spans="1:14" ht="21" x14ac:dyDescent="0.35">
      <c r="A78" s="88">
        <v>72</v>
      </c>
      <c r="B78" s="23">
        <v>93010169</v>
      </c>
      <c r="C78" s="136" t="s">
        <v>493</v>
      </c>
      <c r="D78" s="159">
        <v>1</v>
      </c>
      <c r="E78" s="160"/>
      <c r="F78" s="159"/>
      <c r="G78" s="160"/>
      <c r="H78" s="160">
        <f t="shared" si="10"/>
        <v>1</v>
      </c>
      <c r="I78" s="161">
        <v>10</v>
      </c>
      <c r="J78" s="160"/>
      <c r="K78" s="160">
        <f t="shared" si="11"/>
        <v>10</v>
      </c>
      <c r="L78" s="160">
        <f t="shared" si="12"/>
        <v>11</v>
      </c>
      <c r="M78" s="160">
        <f t="shared" si="13"/>
        <v>0</v>
      </c>
      <c r="N78" s="104">
        <f t="shared" si="14"/>
        <v>11</v>
      </c>
    </row>
    <row r="79" spans="1:14" ht="21" x14ac:dyDescent="0.35">
      <c r="A79" s="88">
        <v>73</v>
      </c>
      <c r="B79" s="23">
        <v>93010170</v>
      </c>
      <c r="C79" s="136" t="s">
        <v>255</v>
      </c>
      <c r="D79" s="159">
        <v>1</v>
      </c>
      <c r="E79" s="160"/>
      <c r="F79" s="159">
        <v>1</v>
      </c>
      <c r="G79" s="160"/>
      <c r="H79" s="160">
        <f t="shared" si="10"/>
        <v>2</v>
      </c>
      <c r="I79" s="161">
        <v>23</v>
      </c>
      <c r="J79" s="160">
        <v>1</v>
      </c>
      <c r="K79" s="160">
        <f t="shared" si="11"/>
        <v>24</v>
      </c>
      <c r="L79" s="160">
        <f t="shared" si="12"/>
        <v>25</v>
      </c>
      <c r="M79" s="160">
        <f t="shared" si="13"/>
        <v>1</v>
      </c>
      <c r="N79" s="104">
        <f t="shared" si="14"/>
        <v>26</v>
      </c>
    </row>
    <row r="80" spans="1:14" ht="21" x14ac:dyDescent="0.35">
      <c r="A80" s="88">
        <v>74</v>
      </c>
      <c r="B80" s="23">
        <v>93010171</v>
      </c>
      <c r="C80" s="136" t="s">
        <v>53</v>
      </c>
      <c r="D80" s="159">
        <v>1</v>
      </c>
      <c r="E80" s="160"/>
      <c r="F80" s="159"/>
      <c r="G80" s="160"/>
      <c r="H80" s="160">
        <f t="shared" si="10"/>
        <v>1</v>
      </c>
      <c r="I80" s="161">
        <v>9</v>
      </c>
      <c r="J80" s="160"/>
      <c r="K80" s="160">
        <f t="shared" si="11"/>
        <v>9</v>
      </c>
      <c r="L80" s="160">
        <f t="shared" si="12"/>
        <v>10</v>
      </c>
      <c r="M80" s="160">
        <f t="shared" si="13"/>
        <v>0</v>
      </c>
      <c r="N80" s="104">
        <f t="shared" si="14"/>
        <v>10</v>
      </c>
    </row>
    <row r="81" spans="1:14" ht="21" x14ac:dyDescent="0.35">
      <c r="A81" s="88">
        <v>75</v>
      </c>
      <c r="B81" s="23">
        <v>93010172</v>
      </c>
      <c r="C81" s="136" t="s">
        <v>206</v>
      </c>
      <c r="D81" s="159"/>
      <c r="E81" s="160">
        <v>1</v>
      </c>
      <c r="F81" s="159"/>
      <c r="G81" s="160"/>
      <c r="H81" s="160">
        <f t="shared" si="10"/>
        <v>1</v>
      </c>
      <c r="I81" s="161">
        <v>5</v>
      </c>
      <c r="J81" s="160"/>
      <c r="K81" s="160">
        <f t="shared" si="11"/>
        <v>5</v>
      </c>
      <c r="L81" s="160">
        <f t="shared" si="12"/>
        <v>5</v>
      </c>
      <c r="M81" s="160">
        <f t="shared" si="13"/>
        <v>1</v>
      </c>
      <c r="N81" s="104">
        <f t="shared" si="14"/>
        <v>6</v>
      </c>
    </row>
    <row r="82" spans="1:14" ht="21" x14ac:dyDescent="0.35">
      <c r="A82" s="88">
        <v>76</v>
      </c>
      <c r="B82" s="23">
        <v>93010173</v>
      </c>
      <c r="C82" s="136" t="s">
        <v>256</v>
      </c>
      <c r="D82" s="159">
        <v>1</v>
      </c>
      <c r="E82" s="160"/>
      <c r="F82" s="159"/>
      <c r="G82" s="160"/>
      <c r="H82" s="160">
        <f t="shared" si="10"/>
        <v>1</v>
      </c>
      <c r="I82" s="161">
        <v>14</v>
      </c>
      <c r="J82" s="160">
        <v>1</v>
      </c>
      <c r="K82" s="160">
        <f t="shared" si="11"/>
        <v>15</v>
      </c>
      <c r="L82" s="160">
        <f t="shared" si="12"/>
        <v>15</v>
      </c>
      <c r="M82" s="160">
        <f t="shared" si="13"/>
        <v>1</v>
      </c>
      <c r="N82" s="104">
        <f t="shared" si="14"/>
        <v>16</v>
      </c>
    </row>
    <row r="83" spans="1:14" ht="21" x14ac:dyDescent="0.35">
      <c r="A83" s="88">
        <v>77</v>
      </c>
      <c r="B83" s="23">
        <v>93010174</v>
      </c>
      <c r="C83" s="136" t="s">
        <v>257</v>
      </c>
      <c r="D83" s="159">
        <v>1</v>
      </c>
      <c r="E83" s="160"/>
      <c r="F83" s="159"/>
      <c r="G83" s="160"/>
      <c r="H83" s="160">
        <f t="shared" si="10"/>
        <v>1</v>
      </c>
      <c r="I83" s="161">
        <v>12</v>
      </c>
      <c r="J83" s="160">
        <v>1</v>
      </c>
      <c r="K83" s="160">
        <f t="shared" si="11"/>
        <v>13</v>
      </c>
      <c r="L83" s="160">
        <f t="shared" si="12"/>
        <v>13</v>
      </c>
      <c r="M83" s="160">
        <f t="shared" si="13"/>
        <v>1</v>
      </c>
      <c r="N83" s="104">
        <f t="shared" si="14"/>
        <v>14</v>
      </c>
    </row>
    <row r="84" spans="1:14" ht="21" x14ac:dyDescent="0.35">
      <c r="A84" s="88">
        <v>78</v>
      </c>
      <c r="B84" s="23">
        <v>93010175</v>
      </c>
      <c r="C84" s="136" t="s">
        <v>207</v>
      </c>
      <c r="D84" s="159">
        <v>1</v>
      </c>
      <c r="E84" s="160"/>
      <c r="F84" s="159"/>
      <c r="G84" s="160"/>
      <c r="H84" s="160">
        <f t="shared" si="10"/>
        <v>1</v>
      </c>
      <c r="I84" s="161">
        <v>5</v>
      </c>
      <c r="J84" s="160"/>
      <c r="K84" s="160">
        <f t="shared" si="11"/>
        <v>5</v>
      </c>
      <c r="L84" s="160">
        <f t="shared" si="12"/>
        <v>6</v>
      </c>
      <c r="M84" s="160">
        <f t="shared" si="13"/>
        <v>0</v>
      </c>
      <c r="N84" s="104">
        <f t="shared" si="14"/>
        <v>6</v>
      </c>
    </row>
    <row r="85" spans="1:14" ht="21" x14ac:dyDescent="0.35">
      <c r="A85" s="88">
        <v>79</v>
      </c>
      <c r="B85" s="23">
        <v>93010176</v>
      </c>
      <c r="C85" s="136" t="s">
        <v>258</v>
      </c>
      <c r="D85" s="159">
        <v>1</v>
      </c>
      <c r="E85" s="160"/>
      <c r="F85" s="159"/>
      <c r="G85" s="160"/>
      <c r="H85" s="160">
        <f t="shared" si="10"/>
        <v>1</v>
      </c>
      <c r="I85" s="161">
        <v>10</v>
      </c>
      <c r="J85" s="160"/>
      <c r="K85" s="160">
        <f t="shared" si="11"/>
        <v>10</v>
      </c>
      <c r="L85" s="160">
        <f t="shared" si="12"/>
        <v>11</v>
      </c>
      <c r="M85" s="160">
        <f t="shared" si="13"/>
        <v>0</v>
      </c>
      <c r="N85" s="104">
        <f t="shared" si="14"/>
        <v>11</v>
      </c>
    </row>
    <row r="86" spans="1:14" ht="21" x14ac:dyDescent="0.35">
      <c r="A86" s="88">
        <v>80</v>
      </c>
      <c r="B86" s="23">
        <v>93010177</v>
      </c>
      <c r="C86" s="136" t="s">
        <v>259</v>
      </c>
      <c r="D86" s="159">
        <v>1</v>
      </c>
      <c r="E86" s="160"/>
      <c r="F86" s="159"/>
      <c r="G86" s="160"/>
      <c r="H86" s="160">
        <f t="shared" si="10"/>
        <v>1</v>
      </c>
      <c r="I86" s="161">
        <v>9</v>
      </c>
      <c r="J86" s="160"/>
      <c r="K86" s="160">
        <f t="shared" si="11"/>
        <v>9</v>
      </c>
      <c r="L86" s="160">
        <f t="shared" si="12"/>
        <v>10</v>
      </c>
      <c r="M86" s="160">
        <f t="shared" si="13"/>
        <v>0</v>
      </c>
      <c r="N86" s="104">
        <f t="shared" si="14"/>
        <v>10</v>
      </c>
    </row>
    <row r="87" spans="1:14" ht="21" x14ac:dyDescent="0.35">
      <c r="A87" s="88">
        <v>81</v>
      </c>
      <c r="B87" s="23">
        <v>93010178</v>
      </c>
      <c r="C87" s="136" t="s">
        <v>260</v>
      </c>
      <c r="D87" s="159">
        <v>1</v>
      </c>
      <c r="E87" s="160"/>
      <c r="F87" s="159"/>
      <c r="G87" s="160"/>
      <c r="H87" s="160">
        <f t="shared" si="10"/>
        <v>1</v>
      </c>
      <c r="I87" s="161">
        <v>8</v>
      </c>
      <c r="J87" s="160">
        <v>1</v>
      </c>
      <c r="K87" s="160">
        <f t="shared" si="11"/>
        <v>9</v>
      </c>
      <c r="L87" s="160">
        <f t="shared" si="12"/>
        <v>9</v>
      </c>
      <c r="M87" s="160">
        <f t="shared" si="13"/>
        <v>1</v>
      </c>
      <c r="N87" s="104">
        <f t="shared" si="14"/>
        <v>10</v>
      </c>
    </row>
    <row r="88" spans="1:14" ht="21" x14ac:dyDescent="0.35">
      <c r="A88" s="88">
        <v>82</v>
      </c>
      <c r="B88" s="23">
        <v>93010179</v>
      </c>
      <c r="C88" s="136" t="s">
        <v>208</v>
      </c>
      <c r="D88" s="159"/>
      <c r="E88" s="160">
        <v>1</v>
      </c>
      <c r="F88" s="159"/>
      <c r="G88" s="160"/>
      <c r="H88" s="160">
        <f t="shared" si="10"/>
        <v>1</v>
      </c>
      <c r="I88" s="161">
        <v>4</v>
      </c>
      <c r="J88" s="160"/>
      <c r="K88" s="160">
        <f t="shared" si="11"/>
        <v>4</v>
      </c>
      <c r="L88" s="160">
        <f t="shared" si="12"/>
        <v>4</v>
      </c>
      <c r="M88" s="160">
        <f t="shared" si="13"/>
        <v>1</v>
      </c>
      <c r="N88" s="104">
        <f t="shared" si="14"/>
        <v>5</v>
      </c>
    </row>
    <row r="89" spans="1:14" ht="21" x14ac:dyDescent="0.35">
      <c r="A89" s="88">
        <v>83</v>
      </c>
      <c r="B89" s="23">
        <v>93010180</v>
      </c>
      <c r="C89" s="136" t="s">
        <v>261</v>
      </c>
      <c r="D89" s="159">
        <v>1</v>
      </c>
      <c r="E89" s="160"/>
      <c r="F89" s="159"/>
      <c r="G89" s="160"/>
      <c r="H89" s="160">
        <f t="shared" si="10"/>
        <v>1</v>
      </c>
      <c r="I89" s="161">
        <v>9</v>
      </c>
      <c r="J89" s="160">
        <v>1</v>
      </c>
      <c r="K89" s="160">
        <f t="shared" si="11"/>
        <v>10</v>
      </c>
      <c r="L89" s="160">
        <f t="shared" si="12"/>
        <v>10</v>
      </c>
      <c r="M89" s="160">
        <f t="shared" si="13"/>
        <v>1</v>
      </c>
      <c r="N89" s="104">
        <f t="shared" si="14"/>
        <v>11</v>
      </c>
    </row>
    <row r="90" spans="1:14" ht="21" x14ac:dyDescent="0.35">
      <c r="A90" s="88">
        <v>84</v>
      </c>
      <c r="B90" s="23">
        <v>93010181</v>
      </c>
      <c r="C90" s="136" t="s">
        <v>494</v>
      </c>
      <c r="D90" s="159">
        <v>1</v>
      </c>
      <c r="E90" s="160"/>
      <c r="F90" s="159"/>
      <c r="G90" s="160">
        <v>1</v>
      </c>
      <c r="H90" s="160">
        <f t="shared" si="10"/>
        <v>2</v>
      </c>
      <c r="I90" s="161">
        <v>22</v>
      </c>
      <c r="J90" s="160">
        <v>2</v>
      </c>
      <c r="K90" s="160">
        <f t="shared" si="11"/>
        <v>24</v>
      </c>
      <c r="L90" s="160">
        <f t="shared" si="12"/>
        <v>23</v>
      </c>
      <c r="M90" s="160">
        <f t="shared" si="13"/>
        <v>3</v>
      </c>
      <c r="N90" s="104">
        <f t="shared" si="14"/>
        <v>26</v>
      </c>
    </row>
    <row r="91" spans="1:14" ht="21" x14ac:dyDescent="0.35">
      <c r="A91" s="88">
        <v>85</v>
      </c>
      <c r="B91" s="23">
        <v>93010182</v>
      </c>
      <c r="C91" s="136" t="s">
        <v>263</v>
      </c>
      <c r="D91" s="159">
        <v>1</v>
      </c>
      <c r="E91" s="160"/>
      <c r="F91" s="159"/>
      <c r="G91" s="160"/>
      <c r="H91" s="160">
        <f t="shared" si="10"/>
        <v>1</v>
      </c>
      <c r="I91" s="161">
        <v>9</v>
      </c>
      <c r="J91" s="160">
        <v>1</v>
      </c>
      <c r="K91" s="160">
        <f t="shared" si="11"/>
        <v>10</v>
      </c>
      <c r="L91" s="160">
        <f t="shared" si="12"/>
        <v>10</v>
      </c>
      <c r="M91" s="160">
        <f t="shared" si="13"/>
        <v>1</v>
      </c>
      <c r="N91" s="104">
        <f t="shared" si="14"/>
        <v>11</v>
      </c>
    </row>
    <row r="92" spans="1:14" ht="21" x14ac:dyDescent="0.35">
      <c r="A92" s="88">
        <v>86</v>
      </c>
      <c r="B92" s="23">
        <v>93010183</v>
      </c>
      <c r="C92" s="136" t="s">
        <v>264</v>
      </c>
      <c r="D92" s="159">
        <v>1</v>
      </c>
      <c r="E92" s="160"/>
      <c r="F92" s="159"/>
      <c r="G92" s="160"/>
      <c r="H92" s="160">
        <f t="shared" si="10"/>
        <v>1</v>
      </c>
      <c r="I92" s="161">
        <v>10</v>
      </c>
      <c r="J92" s="160">
        <v>1</v>
      </c>
      <c r="K92" s="160">
        <f t="shared" si="11"/>
        <v>11</v>
      </c>
      <c r="L92" s="160">
        <f t="shared" si="12"/>
        <v>11</v>
      </c>
      <c r="M92" s="160">
        <f t="shared" si="13"/>
        <v>1</v>
      </c>
      <c r="N92" s="104">
        <f t="shared" si="14"/>
        <v>12</v>
      </c>
    </row>
    <row r="93" spans="1:14" ht="21" x14ac:dyDescent="0.35">
      <c r="A93" s="88">
        <v>87</v>
      </c>
      <c r="B93" s="23">
        <v>93010184</v>
      </c>
      <c r="C93" s="138" t="s">
        <v>265</v>
      </c>
      <c r="D93" s="159">
        <v>1</v>
      </c>
      <c r="E93" s="160"/>
      <c r="F93" s="159"/>
      <c r="G93" s="160"/>
      <c r="H93" s="160">
        <f t="shared" si="10"/>
        <v>1</v>
      </c>
      <c r="I93" s="161">
        <v>9</v>
      </c>
      <c r="J93" s="160"/>
      <c r="K93" s="160">
        <f t="shared" si="11"/>
        <v>9</v>
      </c>
      <c r="L93" s="160">
        <f t="shared" si="12"/>
        <v>10</v>
      </c>
      <c r="M93" s="160">
        <f t="shared" si="13"/>
        <v>0</v>
      </c>
      <c r="N93" s="104">
        <f t="shared" si="14"/>
        <v>10</v>
      </c>
    </row>
    <row r="94" spans="1:14" ht="21" x14ac:dyDescent="0.35">
      <c r="A94" s="88">
        <v>88</v>
      </c>
      <c r="B94" s="23">
        <v>93010197</v>
      </c>
      <c r="C94" s="136" t="s">
        <v>266</v>
      </c>
      <c r="D94" s="159"/>
      <c r="E94" s="161">
        <v>1</v>
      </c>
      <c r="F94" s="159"/>
      <c r="G94" s="161"/>
      <c r="H94" s="160">
        <f t="shared" si="10"/>
        <v>1</v>
      </c>
      <c r="I94" s="161">
        <v>10</v>
      </c>
      <c r="J94" s="161"/>
      <c r="K94" s="160">
        <f t="shared" si="11"/>
        <v>10</v>
      </c>
      <c r="L94" s="160">
        <f t="shared" si="12"/>
        <v>10</v>
      </c>
      <c r="M94" s="160">
        <f t="shared" si="13"/>
        <v>1</v>
      </c>
      <c r="N94" s="104">
        <f t="shared" si="14"/>
        <v>11</v>
      </c>
    </row>
    <row r="95" spans="1:14" ht="21" x14ac:dyDescent="0.35">
      <c r="A95" s="88">
        <v>89</v>
      </c>
      <c r="B95" s="23">
        <v>93010198</v>
      </c>
      <c r="C95" s="136" t="s">
        <v>267</v>
      </c>
      <c r="D95" s="159">
        <v>1</v>
      </c>
      <c r="E95" s="161"/>
      <c r="F95" s="159"/>
      <c r="G95" s="161"/>
      <c r="H95" s="160">
        <f t="shared" si="10"/>
        <v>1</v>
      </c>
      <c r="I95" s="161">
        <v>15</v>
      </c>
      <c r="J95" s="161">
        <v>1</v>
      </c>
      <c r="K95" s="160">
        <f t="shared" si="11"/>
        <v>16</v>
      </c>
      <c r="L95" s="160">
        <f t="shared" si="12"/>
        <v>16</v>
      </c>
      <c r="M95" s="160">
        <f t="shared" si="13"/>
        <v>1</v>
      </c>
      <c r="N95" s="104">
        <f t="shared" si="14"/>
        <v>17</v>
      </c>
    </row>
    <row r="96" spans="1:14" ht="21" x14ac:dyDescent="0.35">
      <c r="A96" s="88">
        <v>90</v>
      </c>
      <c r="B96" s="23">
        <v>93010199</v>
      </c>
      <c r="C96" s="136" t="s">
        <v>268</v>
      </c>
      <c r="D96" s="159">
        <v>1</v>
      </c>
      <c r="E96" s="161"/>
      <c r="F96" s="159"/>
      <c r="G96" s="161"/>
      <c r="H96" s="160">
        <f t="shared" si="10"/>
        <v>1</v>
      </c>
      <c r="I96" s="161">
        <v>9</v>
      </c>
      <c r="J96" s="161"/>
      <c r="K96" s="160">
        <f t="shared" si="11"/>
        <v>9</v>
      </c>
      <c r="L96" s="160">
        <f t="shared" si="12"/>
        <v>10</v>
      </c>
      <c r="M96" s="160">
        <f t="shared" si="13"/>
        <v>0</v>
      </c>
      <c r="N96" s="104">
        <f t="shared" si="14"/>
        <v>10</v>
      </c>
    </row>
    <row r="97" spans="1:14" ht="21" x14ac:dyDescent="0.35">
      <c r="A97" s="88">
        <v>91</v>
      </c>
      <c r="B97" s="23">
        <v>93010200</v>
      </c>
      <c r="C97" s="136" t="s">
        <v>269</v>
      </c>
      <c r="D97" s="159">
        <v>1</v>
      </c>
      <c r="E97" s="161"/>
      <c r="F97" s="159"/>
      <c r="G97" s="161"/>
      <c r="H97" s="160">
        <f t="shared" si="10"/>
        <v>1</v>
      </c>
      <c r="I97" s="161">
        <v>8</v>
      </c>
      <c r="J97" s="161">
        <v>2</v>
      </c>
      <c r="K97" s="160">
        <f t="shared" si="11"/>
        <v>10</v>
      </c>
      <c r="L97" s="160">
        <f t="shared" si="12"/>
        <v>9</v>
      </c>
      <c r="M97" s="160">
        <f t="shared" si="13"/>
        <v>2</v>
      </c>
      <c r="N97" s="104">
        <f t="shared" si="14"/>
        <v>11</v>
      </c>
    </row>
    <row r="98" spans="1:14" ht="21" x14ac:dyDescent="0.35">
      <c r="A98" s="88">
        <v>92</v>
      </c>
      <c r="B98" s="23">
        <v>93010201</v>
      </c>
      <c r="C98" s="136" t="s">
        <v>209</v>
      </c>
      <c r="D98" s="159">
        <v>1</v>
      </c>
      <c r="E98" s="161"/>
      <c r="F98" s="159"/>
      <c r="G98" s="161"/>
      <c r="H98" s="160">
        <f t="shared" si="10"/>
        <v>1</v>
      </c>
      <c r="I98" s="161">
        <v>6</v>
      </c>
      <c r="J98" s="161">
        <v>1</v>
      </c>
      <c r="K98" s="160">
        <f t="shared" si="11"/>
        <v>7</v>
      </c>
      <c r="L98" s="160">
        <f t="shared" si="12"/>
        <v>7</v>
      </c>
      <c r="M98" s="160">
        <f t="shared" si="13"/>
        <v>1</v>
      </c>
      <c r="N98" s="104">
        <f t="shared" si="14"/>
        <v>8</v>
      </c>
    </row>
    <row r="99" spans="1:14" ht="21" x14ac:dyDescent="0.35">
      <c r="A99" s="88">
        <v>93</v>
      </c>
      <c r="B99" s="23">
        <v>93010202</v>
      </c>
      <c r="C99" s="136" t="s">
        <v>270</v>
      </c>
      <c r="D99" s="159">
        <v>1</v>
      </c>
      <c r="E99" s="161"/>
      <c r="F99" s="159"/>
      <c r="G99" s="161"/>
      <c r="H99" s="160">
        <f t="shared" si="10"/>
        <v>1</v>
      </c>
      <c r="I99" s="161">
        <v>8</v>
      </c>
      <c r="J99" s="161">
        <v>1</v>
      </c>
      <c r="K99" s="160">
        <f t="shared" si="11"/>
        <v>9</v>
      </c>
      <c r="L99" s="160">
        <f t="shared" si="12"/>
        <v>9</v>
      </c>
      <c r="M99" s="160">
        <f t="shared" si="13"/>
        <v>1</v>
      </c>
      <c r="N99" s="104">
        <f t="shared" si="14"/>
        <v>10</v>
      </c>
    </row>
    <row r="100" spans="1:14" ht="21" x14ac:dyDescent="0.35">
      <c r="A100" s="88">
        <v>94</v>
      </c>
      <c r="B100" s="23">
        <v>93010203</v>
      </c>
      <c r="C100" s="136" t="s">
        <v>271</v>
      </c>
      <c r="D100" s="159">
        <v>1</v>
      </c>
      <c r="E100" s="161"/>
      <c r="F100" s="159"/>
      <c r="G100" s="161"/>
      <c r="H100" s="160">
        <f t="shared" si="10"/>
        <v>1</v>
      </c>
      <c r="I100" s="161">
        <v>17</v>
      </c>
      <c r="J100" s="161">
        <v>3</v>
      </c>
      <c r="K100" s="160">
        <f t="shared" si="11"/>
        <v>20</v>
      </c>
      <c r="L100" s="160">
        <f t="shared" si="12"/>
        <v>18</v>
      </c>
      <c r="M100" s="160">
        <f t="shared" si="13"/>
        <v>3</v>
      </c>
      <c r="N100" s="104">
        <f t="shared" si="14"/>
        <v>21</v>
      </c>
    </row>
    <row r="101" spans="1:14" ht="21" x14ac:dyDescent="0.35">
      <c r="A101" s="88">
        <v>95</v>
      </c>
      <c r="B101" s="23">
        <v>93010204</v>
      </c>
      <c r="C101" s="136" t="s">
        <v>272</v>
      </c>
      <c r="D101" s="159">
        <v>1</v>
      </c>
      <c r="E101" s="161"/>
      <c r="F101" s="159"/>
      <c r="G101" s="161"/>
      <c r="H101" s="160">
        <f t="shared" si="10"/>
        <v>1</v>
      </c>
      <c r="I101" s="161">
        <v>9</v>
      </c>
      <c r="J101" s="161"/>
      <c r="K101" s="160">
        <f t="shared" si="11"/>
        <v>9</v>
      </c>
      <c r="L101" s="160">
        <f t="shared" si="12"/>
        <v>10</v>
      </c>
      <c r="M101" s="160">
        <f t="shared" si="13"/>
        <v>0</v>
      </c>
      <c r="N101" s="104">
        <f t="shared" si="14"/>
        <v>10</v>
      </c>
    </row>
    <row r="102" spans="1:14" ht="21" x14ac:dyDescent="0.35">
      <c r="A102" s="88">
        <v>96</v>
      </c>
      <c r="B102" s="23">
        <v>93010205</v>
      </c>
      <c r="C102" s="136" t="s">
        <v>273</v>
      </c>
      <c r="D102" s="159">
        <v>1</v>
      </c>
      <c r="E102" s="161"/>
      <c r="F102" s="159">
        <v>1</v>
      </c>
      <c r="G102" s="161"/>
      <c r="H102" s="160">
        <f t="shared" si="10"/>
        <v>2</v>
      </c>
      <c r="I102" s="161">
        <v>26</v>
      </c>
      <c r="J102" s="161"/>
      <c r="K102" s="160">
        <f t="shared" si="11"/>
        <v>26</v>
      </c>
      <c r="L102" s="160">
        <f t="shared" si="12"/>
        <v>28</v>
      </c>
      <c r="M102" s="160">
        <f t="shared" si="13"/>
        <v>0</v>
      </c>
      <c r="N102" s="104">
        <f t="shared" si="14"/>
        <v>28</v>
      </c>
    </row>
    <row r="103" spans="1:14" ht="21" x14ac:dyDescent="0.35">
      <c r="A103" s="88">
        <v>97</v>
      </c>
      <c r="B103" s="23">
        <v>93010206</v>
      </c>
      <c r="C103" s="136" t="s">
        <v>497</v>
      </c>
      <c r="D103" s="159">
        <v>1</v>
      </c>
      <c r="E103" s="161"/>
      <c r="F103" s="159"/>
      <c r="G103" s="161"/>
      <c r="H103" s="160">
        <f t="shared" ref="H103:H123" si="15">SUM(D103:G103)</f>
        <v>1</v>
      </c>
      <c r="I103" s="161">
        <v>9</v>
      </c>
      <c r="J103" s="161">
        <v>1</v>
      </c>
      <c r="K103" s="160">
        <f t="shared" ref="K103:K123" si="16">I103+J103</f>
        <v>10</v>
      </c>
      <c r="L103" s="160">
        <f t="shared" ref="L103:L123" si="17">SUM(D103,F103,I103)</f>
        <v>10</v>
      </c>
      <c r="M103" s="160">
        <f t="shared" ref="M103:M123" si="18">SUM(E103,G103,J103)</f>
        <v>1</v>
      </c>
      <c r="N103" s="104">
        <f t="shared" ref="N103:N123" si="19">H103+K103</f>
        <v>11</v>
      </c>
    </row>
    <row r="104" spans="1:14" ht="21" x14ac:dyDescent="0.35">
      <c r="A104" s="88">
        <v>98</v>
      </c>
      <c r="B104" s="23">
        <v>93010207</v>
      </c>
      <c r="C104" s="136" t="s">
        <v>275</v>
      </c>
      <c r="D104" s="159">
        <v>1</v>
      </c>
      <c r="E104" s="161"/>
      <c r="F104" s="159">
        <v>1</v>
      </c>
      <c r="G104" s="161"/>
      <c r="H104" s="160">
        <f t="shared" si="15"/>
        <v>2</v>
      </c>
      <c r="I104" s="161">
        <v>12</v>
      </c>
      <c r="J104" s="161"/>
      <c r="K104" s="160">
        <f t="shared" si="16"/>
        <v>12</v>
      </c>
      <c r="L104" s="160">
        <f t="shared" si="17"/>
        <v>14</v>
      </c>
      <c r="M104" s="160">
        <f t="shared" si="18"/>
        <v>0</v>
      </c>
      <c r="N104" s="104">
        <f t="shared" si="19"/>
        <v>14</v>
      </c>
    </row>
    <row r="105" spans="1:14" ht="21" x14ac:dyDescent="0.35">
      <c r="A105" s="88">
        <v>99</v>
      </c>
      <c r="B105" s="23">
        <v>93010208</v>
      </c>
      <c r="C105" s="136" t="s">
        <v>288</v>
      </c>
      <c r="D105" s="159">
        <v>1</v>
      </c>
      <c r="E105" s="161"/>
      <c r="F105" s="159">
        <v>2</v>
      </c>
      <c r="G105" s="161"/>
      <c r="H105" s="160">
        <f t="shared" si="15"/>
        <v>3</v>
      </c>
      <c r="I105" s="161">
        <v>31</v>
      </c>
      <c r="J105" s="161"/>
      <c r="K105" s="160">
        <f t="shared" si="16"/>
        <v>31</v>
      </c>
      <c r="L105" s="160">
        <f t="shared" si="17"/>
        <v>34</v>
      </c>
      <c r="M105" s="160">
        <f t="shared" si="18"/>
        <v>0</v>
      </c>
      <c r="N105" s="104">
        <f t="shared" si="19"/>
        <v>34</v>
      </c>
    </row>
    <row r="106" spans="1:14" ht="21" x14ac:dyDescent="0.35">
      <c r="A106" s="88">
        <v>100</v>
      </c>
      <c r="B106" s="23">
        <v>93010209</v>
      </c>
      <c r="C106" s="136" t="s">
        <v>276</v>
      </c>
      <c r="D106" s="159">
        <v>1</v>
      </c>
      <c r="E106" s="161"/>
      <c r="F106" s="159"/>
      <c r="G106" s="161"/>
      <c r="H106" s="160">
        <f t="shared" si="15"/>
        <v>1</v>
      </c>
      <c r="I106" s="161">
        <v>9</v>
      </c>
      <c r="J106" s="161"/>
      <c r="K106" s="160">
        <f t="shared" si="16"/>
        <v>9</v>
      </c>
      <c r="L106" s="160">
        <f t="shared" si="17"/>
        <v>10</v>
      </c>
      <c r="M106" s="160">
        <f t="shared" si="18"/>
        <v>0</v>
      </c>
      <c r="N106" s="104">
        <f t="shared" si="19"/>
        <v>10</v>
      </c>
    </row>
    <row r="107" spans="1:14" ht="21" x14ac:dyDescent="0.35">
      <c r="A107" s="88">
        <v>101</v>
      </c>
      <c r="B107" s="23">
        <v>93010210</v>
      </c>
      <c r="C107" s="136" t="s">
        <v>277</v>
      </c>
      <c r="D107" s="159">
        <v>1</v>
      </c>
      <c r="E107" s="161"/>
      <c r="F107" s="159"/>
      <c r="G107" s="161"/>
      <c r="H107" s="160">
        <f t="shared" si="15"/>
        <v>1</v>
      </c>
      <c r="I107" s="161">
        <v>10</v>
      </c>
      <c r="J107" s="161"/>
      <c r="K107" s="160">
        <f t="shared" si="16"/>
        <v>10</v>
      </c>
      <c r="L107" s="160">
        <f t="shared" si="17"/>
        <v>11</v>
      </c>
      <c r="M107" s="160">
        <f t="shared" si="18"/>
        <v>0</v>
      </c>
      <c r="N107" s="104">
        <f t="shared" si="19"/>
        <v>11</v>
      </c>
    </row>
    <row r="108" spans="1:14" ht="21" x14ac:dyDescent="0.35">
      <c r="A108" s="88">
        <v>102</v>
      </c>
      <c r="B108" s="23">
        <v>93010211</v>
      </c>
      <c r="C108" s="136" t="s">
        <v>210</v>
      </c>
      <c r="D108" s="159">
        <v>1</v>
      </c>
      <c r="E108" s="161"/>
      <c r="F108" s="159"/>
      <c r="G108" s="161"/>
      <c r="H108" s="160">
        <f t="shared" si="15"/>
        <v>1</v>
      </c>
      <c r="I108" s="161">
        <v>8</v>
      </c>
      <c r="J108" s="161"/>
      <c r="K108" s="160">
        <f t="shared" si="16"/>
        <v>8</v>
      </c>
      <c r="L108" s="160">
        <f t="shared" si="17"/>
        <v>9</v>
      </c>
      <c r="M108" s="160">
        <f t="shared" si="18"/>
        <v>0</v>
      </c>
      <c r="N108" s="104">
        <f t="shared" si="19"/>
        <v>9</v>
      </c>
    </row>
    <row r="109" spans="1:14" ht="21" x14ac:dyDescent="0.35">
      <c r="A109" s="88">
        <v>103</v>
      </c>
      <c r="B109" s="23">
        <v>93010213</v>
      </c>
      <c r="C109" s="136" t="s">
        <v>278</v>
      </c>
      <c r="D109" s="159">
        <v>1</v>
      </c>
      <c r="E109" s="161"/>
      <c r="F109" s="159">
        <v>1</v>
      </c>
      <c r="G109" s="161"/>
      <c r="H109" s="160">
        <f t="shared" si="15"/>
        <v>2</v>
      </c>
      <c r="I109" s="161">
        <v>25</v>
      </c>
      <c r="J109" s="161">
        <v>1</v>
      </c>
      <c r="K109" s="160">
        <f t="shared" si="16"/>
        <v>26</v>
      </c>
      <c r="L109" s="160">
        <f t="shared" si="17"/>
        <v>27</v>
      </c>
      <c r="M109" s="160">
        <f t="shared" si="18"/>
        <v>1</v>
      </c>
      <c r="N109" s="104">
        <f t="shared" si="19"/>
        <v>28</v>
      </c>
    </row>
    <row r="110" spans="1:14" ht="21" x14ac:dyDescent="0.35">
      <c r="A110" s="88">
        <v>104</v>
      </c>
      <c r="B110" s="23">
        <v>93010214</v>
      </c>
      <c r="C110" s="136" t="s">
        <v>498</v>
      </c>
      <c r="D110" s="159">
        <v>1</v>
      </c>
      <c r="E110" s="161"/>
      <c r="F110" s="159"/>
      <c r="G110" s="161"/>
      <c r="H110" s="160">
        <f t="shared" si="15"/>
        <v>1</v>
      </c>
      <c r="I110" s="161">
        <v>8</v>
      </c>
      <c r="J110" s="161"/>
      <c r="K110" s="160">
        <f t="shared" si="16"/>
        <v>8</v>
      </c>
      <c r="L110" s="160">
        <f t="shared" si="17"/>
        <v>9</v>
      </c>
      <c r="M110" s="160">
        <f t="shared" si="18"/>
        <v>0</v>
      </c>
      <c r="N110" s="104">
        <f t="shared" si="19"/>
        <v>9</v>
      </c>
    </row>
    <row r="111" spans="1:14" ht="21" x14ac:dyDescent="0.35">
      <c r="A111" s="88">
        <v>105</v>
      </c>
      <c r="B111" s="23">
        <v>93010215</v>
      </c>
      <c r="C111" s="136" t="s">
        <v>279</v>
      </c>
      <c r="D111" s="159">
        <v>1</v>
      </c>
      <c r="E111" s="161"/>
      <c r="F111" s="159"/>
      <c r="G111" s="161"/>
      <c r="H111" s="160">
        <f t="shared" si="15"/>
        <v>1</v>
      </c>
      <c r="I111" s="161">
        <v>14</v>
      </c>
      <c r="J111" s="161"/>
      <c r="K111" s="160">
        <f t="shared" si="16"/>
        <v>14</v>
      </c>
      <c r="L111" s="160">
        <f t="shared" si="17"/>
        <v>15</v>
      </c>
      <c r="M111" s="160">
        <f t="shared" si="18"/>
        <v>0</v>
      </c>
      <c r="N111" s="104">
        <f t="shared" si="19"/>
        <v>15</v>
      </c>
    </row>
    <row r="112" spans="1:14" ht="21" x14ac:dyDescent="0.35">
      <c r="A112" s="88">
        <v>106</v>
      </c>
      <c r="B112" s="23">
        <v>93010216</v>
      </c>
      <c r="C112" s="136" t="s">
        <v>280</v>
      </c>
      <c r="D112" s="159">
        <v>1</v>
      </c>
      <c r="E112" s="161"/>
      <c r="F112" s="159">
        <v>1</v>
      </c>
      <c r="G112" s="161"/>
      <c r="H112" s="160">
        <f t="shared" si="15"/>
        <v>2</v>
      </c>
      <c r="I112" s="161">
        <v>11</v>
      </c>
      <c r="J112" s="161">
        <v>1</v>
      </c>
      <c r="K112" s="160">
        <f t="shared" si="16"/>
        <v>12</v>
      </c>
      <c r="L112" s="160">
        <f t="shared" si="17"/>
        <v>13</v>
      </c>
      <c r="M112" s="160">
        <f t="shared" si="18"/>
        <v>1</v>
      </c>
      <c r="N112" s="104">
        <f t="shared" si="19"/>
        <v>14</v>
      </c>
    </row>
    <row r="113" spans="1:14" ht="21" x14ac:dyDescent="0.35">
      <c r="A113" s="88">
        <v>107</v>
      </c>
      <c r="B113" s="23">
        <v>93010217</v>
      </c>
      <c r="C113" s="136" t="s">
        <v>281</v>
      </c>
      <c r="D113" s="159">
        <v>1</v>
      </c>
      <c r="E113" s="161"/>
      <c r="F113" s="159"/>
      <c r="G113" s="161"/>
      <c r="H113" s="160">
        <f t="shared" si="15"/>
        <v>1</v>
      </c>
      <c r="I113" s="161">
        <v>16</v>
      </c>
      <c r="J113" s="161"/>
      <c r="K113" s="160">
        <f t="shared" si="16"/>
        <v>16</v>
      </c>
      <c r="L113" s="160">
        <f t="shared" si="17"/>
        <v>17</v>
      </c>
      <c r="M113" s="160">
        <f t="shared" si="18"/>
        <v>0</v>
      </c>
      <c r="N113" s="104">
        <f t="shared" si="19"/>
        <v>17</v>
      </c>
    </row>
    <row r="114" spans="1:14" ht="21" x14ac:dyDescent="0.35">
      <c r="A114" s="88">
        <v>108</v>
      </c>
      <c r="B114" s="23">
        <v>93010218</v>
      </c>
      <c r="C114" s="136" t="s">
        <v>282</v>
      </c>
      <c r="D114" s="159">
        <v>1</v>
      </c>
      <c r="E114" s="161"/>
      <c r="F114" s="159"/>
      <c r="G114" s="161"/>
      <c r="H114" s="160">
        <f t="shared" si="15"/>
        <v>1</v>
      </c>
      <c r="I114" s="161">
        <v>9</v>
      </c>
      <c r="J114" s="161"/>
      <c r="K114" s="160">
        <f t="shared" si="16"/>
        <v>9</v>
      </c>
      <c r="L114" s="160">
        <f t="shared" si="17"/>
        <v>10</v>
      </c>
      <c r="M114" s="160">
        <f t="shared" si="18"/>
        <v>0</v>
      </c>
      <c r="N114" s="104">
        <f t="shared" si="19"/>
        <v>10</v>
      </c>
    </row>
    <row r="115" spans="1:14" ht="21" x14ac:dyDescent="0.35">
      <c r="A115" s="88">
        <v>109</v>
      </c>
      <c r="B115" s="23">
        <v>93010219</v>
      </c>
      <c r="C115" s="136" t="s">
        <v>283</v>
      </c>
      <c r="D115" s="159">
        <v>1</v>
      </c>
      <c r="E115" s="161"/>
      <c r="F115" s="159"/>
      <c r="G115" s="161"/>
      <c r="H115" s="160">
        <f t="shared" si="15"/>
        <v>1</v>
      </c>
      <c r="I115" s="161">
        <v>9</v>
      </c>
      <c r="J115" s="161">
        <v>2</v>
      </c>
      <c r="K115" s="160">
        <f t="shared" si="16"/>
        <v>11</v>
      </c>
      <c r="L115" s="160">
        <f t="shared" si="17"/>
        <v>10</v>
      </c>
      <c r="M115" s="160">
        <f t="shared" si="18"/>
        <v>2</v>
      </c>
      <c r="N115" s="104">
        <f t="shared" si="19"/>
        <v>12</v>
      </c>
    </row>
    <row r="116" spans="1:14" ht="21" x14ac:dyDescent="0.35">
      <c r="A116" s="88">
        <v>110</v>
      </c>
      <c r="B116" s="23">
        <v>93010220</v>
      </c>
      <c r="C116" s="136" t="s">
        <v>212</v>
      </c>
      <c r="D116" s="159"/>
      <c r="E116" s="161">
        <v>1</v>
      </c>
      <c r="F116" s="159"/>
      <c r="G116" s="161"/>
      <c r="H116" s="160">
        <f t="shared" si="15"/>
        <v>1</v>
      </c>
      <c r="I116" s="161">
        <v>4</v>
      </c>
      <c r="J116" s="161"/>
      <c r="K116" s="160">
        <f t="shared" si="16"/>
        <v>4</v>
      </c>
      <c r="L116" s="160">
        <f t="shared" si="17"/>
        <v>4</v>
      </c>
      <c r="M116" s="160">
        <f t="shared" si="18"/>
        <v>1</v>
      </c>
      <c r="N116" s="104">
        <f t="shared" si="19"/>
        <v>5</v>
      </c>
    </row>
    <row r="117" spans="1:14" ht="21" x14ac:dyDescent="0.35">
      <c r="A117" s="88">
        <v>111</v>
      </c>
      <c r="B117" s="23">
        <v>93010221</v>
      </c>
      <c r="C117" s="136" t="s">
        <v>213</v>
      </c>
      <c r="D117" s="159">
        <v>1</v>
      </c>
      <c r="E117" s="161"/>
      <c r="F117" s="159"/>
      <c r="G117" s="161"/>
      <c r="H117" s="160">
        <f t="shared" si="15"/>
        <v>1</v>
      </c>
      <c r="I117" s="161">
        <v>5</v>
      </c>
      <c r="J117" s="161"/>
      <c r="K117" s="160">
        <f t="shared" si="16"/>
        <v>5</v>
      </c>
      <c r="L117" s="160">
        <f t="shared" si="17"/>
        <v>6</v>
      </c>
      <c r="M117" s="160">
        <f t="shared" si="18"/>
        <v>0</v>
      </c>
      <c r="N117" s="104">
        <f t="shared" si="19"/>
        <v>6</v>
      </c>
    </row>
    <row r="118" spans="1:14" ht="21" x14ac:dyDescent="0.35">
      <c r="A118" s="88">
        <v>112</v>
      </c>
      <c r="B118" s="23">
        <v>93010223</v>
      </c>
      <c r="C118" s="136" t="s">
        <v>284</v>
      </c>
      <c r="D118" s="159">
        <v>1</v>
      </c>
      <c r="E118" s="161"/>
      <c r="F118" s="159"/>
      <c r="G118" s="161"/>
      <c r="H118" s="160">
        <f t="shared" si="15"/>
        <v>1</v>
      </c>
      <c r="I118" s="161">
        <v>14</v>
      </c>
      <c r="J118" s="161"/>
      <c r="K118" s="160">
        <f t="shared" si="16"/>
        <v>14</v>
      </c>
      <c r="L118" s="160">
        <f t="shared" si="17"/>
        <v>15</v>
      </c>
      <c r="M118" s="160">
        <f t="shared" si="18"/>
        <v>0</v>
      </c>
      <c r="N118" s="104">
        <f t="shared" si="19"/>
        <v>15</v>
      </c>
    </row>
    <row r="119" spans="1:14" ht="21" x14ac:dyDescent="0.35">
      <c r="A119" s="88">
        <v>113</v>
      </c>
      <c r="B119" s="23">
        <v>93010224</v>
      </c>
      <c r="C119" s="136" t="s">
        <v>285</v>
      </c>
      <c r="D119" s="159">
        <v>1</v>
      </c>
      <c r="E119" s="161"/>
      <c r="F119" s="159"/>
      <c r="G119" s="161">
        <v>1</v>
      </c>
      <c r="H119" s="160">
        <f t="shared" si="15"/>
        <v>2</v>
      </c>
      <c r="I119" s="161">
        <v>22</v>
      </c>
      <c r="J119" s="161">
        <v>1</v>
      </c>
      <c r="K119" s="160">
        <f t="shared" si="16"/>
        <v>23</v>
      </c>
      <c r="L119" s="160">
        <f t="shared" si="17"/>
        <v>23</v>
      </c>
      <c r="M119" s="160">
        <f t="shared" si="18"/>
        <v>2</v>
      </c>
      <c r="N119" s="104">
        <f t="shared" si="19"/>
        <v>25</v>
      </c>
    </row>
    <row r="120" spans="1:14" ht="21" x14ac:dyDescent="0.35">
      <c r="A120" s="88">
        <v>114</v>
      </c>
      <c r="B120" s="23">
        <v>93010225</v>
      </c>
      <c r="C120" s="136" t="s">
        <v>214</v>
      </c>
      <c r="D120" s="159"/>
      <c r="E120" s="161">
        <v>1</v>
      </c>
      <c r="F120" s="159"/>
      <c r="G120" s="161"/>
      <c r="H120" s="160">
        <f t="shared" si="15"/>
        <v>1</v>
      </c>
      <c r="I120" s="161">
        <v>6</v>
      </c>
      <c r="J120" s="161"/>
      <c r="K120" s="160">
        <f t="shared" si="16"/>
        <v>6</v>
      </c>
      <c r="L120" s="160">
        <f t="shared" si="17"/>
        <v>6</v>
      </c>
      <c r="M120" s="160">
        <f t="shared" si="18"/>
        <v>1</v>
      </c>
      <c r="N120" s="104">
        <f t="shared" si="19"/>
        <v>7</v>
      </c>
    </row>
    <row r="121" spans="1:14" ht="21" x14ac:dyDescent="0.35">
      <c r="A121" s="88">
        <v>115</v>
      </c>
      <c r="B121" s="23">
        <v>93010226</v>
      </c>
      <c r="C121" s="136" t="s">
        <v>215</v>
      </c>
      <c r="D121" s="159">
        <v>1</v>
      </c>
      <c r="E121" s="161"/>
      <c r="F121" s="159"/>
      <c r="G121" s="161"/>
      <c r="H121" s="160">
        <f t="shared" si="15"/>
        <v>1</v>
      </c>
      <c r="I121" s="161">
        <v>4</v>
      </c>
      <c r="J121" s="161"/>
      <c r="K121" s="160">
        <f t="shared" si="16"/>
        <v>4</v>
      </c>
      <c r="L121" s="160">
        <f t="shared" si="17"/>
        <v>5</v>
      </c>
      <c r="M121" s="160">
        <f t="shared" si="18"/>
        <v>0</v>
      </c>
      <c r="N121" s="104">
        <f t="shared" si="19"/>
        <v>5</v>
      </c>
    </row>
    <row r="122" spans="1:14" ht="21" x14ac:dyDescent="0.35">
      <c r="A122" s="88">
        <v>116</v>
      </c>
      <c r="B122" s="23">
        <v>93010227</v>
      </c>
      <c r="C122" s="136" t="s">
        <v>499</v>
      </c>
      <c r="D122" s="159">
        <v>1</v>
      </c>
      <c r="E122" s="161"/>
      <c r="F122" s="159"/>
      <c r="G122" s="161"/>
      <c r="H122" s="160">
        <f t="shared" si="15"/>
        <v>1</v>
      </c>
      <c r="I122" s="161">
        <v>5</v>
      </c>
      <c r="J122" s="161"/>
      <c r="K122" s="160">
        <f t="shared" si="16"/>
        <v>5</v>
      </c>
      <c r="L122" s="160">
        <f t="shared" si="17"/>
        <v>6</v>
      </c>
      <c r="M122" s="160">
        <f t="shared" si="18"/>
        <v>0</v>
      </c>
      <c r="N122" s="104">
        <f t="shared" si="19"/>
        <v>6</v>
      </c>
    </row>
    <row r="123" spans="1:14" ht="21" x14ac:dyDescent="0.35">
      <c r="A123" s="90">
        <v>117</v>
      </c>
      <c r="B123" s="24">
        <v>93010228</v>
      </c>
      <c r="C123" s="139" t="s">
        <v>286</v>
      </c>
      <c r="D123" s="163">
        <v>1</v>
      </c>
      <c r="E123" s="164"/>
      <c r="F123" s="163"/>
      <c r="G123" s="164"/>
      <c r="H123" s="165">
        <f t="shared" si="15"/>
        <v>1</v>
      </c>
      <c r="I123" s="164">
        <v>14</v>
      </c>
      <c r="J123" s="164"/>
      <c r="K123" s="165">
        <f t="shared" si="16"/>
        <v>14</v>
      </c>
      <c r="L123" s="165">
        <f t="shared" si="17"/>
        <v>15</v>
      </c>
      <c r="M123" s="165">
        <f t="shared" si="18"/>
        <v>0</v>
      </c>
      <c r="N123" s="166">
        <f t="shared" si="19"/>
        <v>15</v>
      </c>
    </row>
    <row r="124" spans="1:14" s="12" customFormat="1" ht="21" x14ac:dyDescent="0.35">
      <c r="A124" s="334" t="s">
        <v>18</v>
      </c>
      <c r="B124" s="334"/>
      <c r="C124" s="334"/>
      <c r="D124" s="167">
        <f t="shared" ref="D124:N124" si="20">SUM(D7:D123)</f>
        <v>100</v>
      </c>
      <c r="E124" s="167">
        <f t="shared" si="20"/>
        <v>17</v>
      </c>
      <c r="F124" s="167">
        <f t="shared" si="20"/>
        <v>14</v>
      </c>
      <c r="G124" s="167">
        <f t="shared" si="20"/>
        <v>4</v>
      </c>
      <c r="H124" s="167">
        <f t="shared" si="20"/>
        <v>135</v>
      </c>
      <c r="I124" s="167">
        <f t="shared" si="20"/>
        <v>1240</v>
      </c>
      <c r="J124" s="167">
        <f t="shared" si="20"/>
        <v>49</v>
      </c>
      <c r="K124" s="167">
        <f t="shared" si="20"/>
        <v>1289</v>
      </c>
      <c r="L124" s="167">
        <f t="shared" si="20"/>
        <v>1354</v>
      </c>
      <c r="M124" s="167">
        <f t="shared" si="20"/>
        <v>70</v>
      </c>
      <c r="N124" s="167">
        <f t="shared" si="20"/>
        <v>1424</v>
      </c>
    </row>
  </sheetData>
  <sortState ref="A1:N123">
    <sortCondition ref="B1"/>
  </sortState>
  <mergeCells count="11">
    <mergeCell ref="H5:H6"/>
    <mergeCell ref="I5:J5"/>
    <mergeCell ref="K5:K6"/>
    <mergeCell ref="L5:M5"/>
    <mergeCell ref="N5:N6"/>
    <mergeCell ref="B5:B6"/>
    <mergeCell ref="A124:C124"/>
    <mergeCell ref="D5:E5"/>
    <mergeCell ref="F5:G5"/>
    <mergeCell ref="A5:A6"/>
    <mergeCell ref="C5:C6"/>
  </mergeCells>
  <pageMargins left="0.70866141732283472" right="0.70866141732283472" top="0.74803149606299213" bottom="0.74803149606299213" header="0.31496062992125984" footer="0.31496062992125984"/>
  <pageSetup paperSize="9" firstPageNumber="50" orientation="landscape" useFirstPageNumber="1" horizontalDpi="1200" verticalDpi="1200" r:id="rId1"/>
  <headerFooter>
    <oddHeader>&amp;R&amp;P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view="pageLayout" topLeftCell="H1" zoomScaleNormal="100" workbookViewId="0">
      <selection activeCell="C16" sqref="C16"/>
    </sheetView>
  </sheetViews>
  <sheetFormatPr defaultRowHeight="14.25" x14ac:dyDescent="0.2"/>
  <cols>
    <col min="1" max="1" width="4.125" customWidth="1"/>
    <col min="2" max="2" width="11.75" customWidth="1"/>
    <col min="3" max="3" width="22.125" style="255" customWidth="1"/>
    <col min="7" max="7" width="12.125" bestFit="1" customWidth="1"/>
    <col min="8" max="10" width="18.5" style="255" customWidth="1"/>
    <col min="11" max="11" width="5" style="271" customWidth="1"/>
    <col min="12" max="12" width="6.5" style="271" bestFit="1" customWidth="1"/>
    <col min="13" max="14" width="7.375" bestFit="1" customWidth="1"/>
  </cols>
  <sheetData>
    <row r="1" spans="1:14" s="16" customFormat="1" ht="26.25" x14ac:dyDescent="0.4">
      <c r="B1" s="299" t="s">
        <v>1082</v>
      </c>
      <c r="C1" s="272"/>
      <c r="D1" s="256"/>
      <c r="E1" s="256"/>
      <c r="F1" s="256"/>
      <c r="G1" s="256"/>
      <c r="H1" s="272"/>
      <c r="I1" s="272"/>
      <c r="J1" s="272"/>
      <c r="K1" s="257"/>
      <c r="L1" s="258"/>
    </row>
    <row r="2" spans="1:14" s="16" customFormat="1" ht="26.25" x14ac:dyDescent="0.4">
      <c r="B2" s="296" t="s">
        <v>289</v>
      </c>
      <c r="C2" s="273"/>
      <c r="D2" s="114"/>
      <c r="E2" s="114"/>
      <c r="F2" s="114"/>
      <c r="G2" s="114"/>
      <c r="H2" s="273"/>
      <c r="I2" s="273"/>
      <c r="J2" s="273"/>
      <c r="K2" s="270"/>
      <c r="L2" s="270"/>
    </row>
    <row r="3" spans="1:14" s="16" customFormat="1" ht="26.25" x14ac:dyDescent="0.4">
      <c r="B3" s="114"/>
      <c r="C3" s="273"/>
      <c r="D3" s="114"/>
      <c r="E3" s="114"/>
      <c r="F3" s="114"/>
      <c r="G3" s="114"/>
      <c r="H3" s="273"/>
      <c r="I3" s="273"/>
      <c r="J3" s="273"/>
      <c r="K3" s="270"/>
      <c r="L3" s="270"/>
    </row>
    <row r="4" spans="1:14" s="75" customFormat="1" ht="21" x14ac:dyDescent="0.35">
      <c r="A4" s="169" t="s">
        <v>61</v>
      </c>
      <c r="B4" s="169" t="s">
        <v>172</v>
      </c>
      <c r="C4" s="253" t="s">
        <v>72</v>
      </c>
      <c r="D4" s="169" t="s">
        <v>73</v>
      </c>
      <c r="E4" s="169" t="s">
        <v>290</v>
      </c>
      <c r="F4" s="169" t="s">
        <v>291</v>
      </c>
      <c r="G4" s="169" t="s">
        <v>74</v>
      </c>
      <c r="H4" s="253" t="s">
        <v>434</v>
      </c>
      <c r="I4" s="253" t="s">
        <v>292</v>
      </c>
      <c r="J4" s="253" t="s">
        <v>293</v>
      </c>
      <c r="K4" s="169" t="s">
        <v>294</v>
      </c>
      <c r="L4" s="169" t="s">
        <v>295</v>
      </c>
      <c r="M4" s="169" t="s">
        <v>33</v>
      </c>
      <c r="N4" s="74" t="s">
        <v>296</v>
      </c>
    </row>
    <row r="5" spans="1:14" s="76" customFormat="1" ht="21" x14ac:dyDescent="0.35">
      <c r="A5" s="274">
        <v>1</v>
      </c>
      <c r="B5" s="274">
        <v>1193100015</v>
      </c>
      <c r="C5" s="275" t="s">
        <v>297</v>
      </c>
      <c r="D5" s="276" t="s">
        <v>298</v>
      </c>
      <c r="E5" s="277" t="s">
        <v>299</v>
      </c>
      <c r="F5" s="276" t="s">
        <v>50</v>
      </c>
      <c r="G5" s="276" t="s">
        <v>300</v>
      </c>
      <c r="H5" s="275" t="s">
        <v>301</v>
      </c>
      <c r="I5" s="275" t="s">
        <v>301</v>
      </c>
      <c r="J5" s="275" t="s">
        <v>302</v>
      </c>
      <c r="K5" s="274">
        <v>11</v>
      </c>
      <c r="L5" s="278">
        <f>[1]ข้อมูลจำนวนเด็ก!Y8</f>
        <v>7</v>
      </c>
      <c r="M5" s="274">
        <f>[1]ข้อมูลจำนวนเด็ก!Y9</f>
        <v>154</v>
      </c>
      <c r="N5" s="66" t="s">
        <v>303</v>
      </c>
    </row>
    <row r="6" spans="1:14" s="76" customFormat="1" ht="21" x14ac:dyDescent="0.35">
      <c r="A6" s="77">
        <v>2</v>
      </c>
      <c r="B6" s="77">
        <v>1193100016</v>
      </c>
      <c r="C6" s="254" t="s">
        <v>304</v>
      </c>
      <c r="D6" s="78" t="s">
        <v>305</v>
      </c>
      <c r="E6" s="79" t="s">
        <v>299</v>
      </c>
      <c r="F6" s="78" t="s">
        <v>50</v>
      </c>
      <c r="G6" s="78" t="s">
        <v>1060</v>
      </c>
      <c r="H6" s="254" t="s">
        <v>306</v>
      </c>
      <c r="I6" s="254" t="s">
        <v>307</v>
      </c>
      <c r="J6" s="254" t="s">
        <v>308</v>
      </c>
      <c r="K6" s="77">
        <v>13</v>
      </c>
      <c r="L6" s="80">
        <f>[1]ข้อมูลจำนวนเด็ก!Y12</f>
        <v>10</v>
      </c>
      <c r="M6" s="77">
        <f>[1]ข้อมูลจำนวนเด็ก!Y13</f>
        <v>105</v>
      </c>
      <c r="N6" s="68" t="s">
        <v>303</v>
      </c>
    </row>
    <row r="7" spans="1:14" s="76" customFormat="1" ht="21" x14ac:dyDescent="0.35">
      <c r="A7" s="77">
        <v>3</v>
      </c>
      <c r="B7" s="77">
        <v>1193100018</v>
      </c>
      <c r="C7" s="254" t="s">
        <v>309</v>
      </c>
      <c r="D7" s="78" t="s">
        <v>310</v>
      </c>
      <c r="E7" s="79" t="s">
        <v>299</v>
      </c>
      <c r="F7" s="78" t="s">
        <v>50</v>
      </c>
      <c r="G7" s="78" t="s">
        <v>311</v>
      </c>
      <c r="H7" s="254" t="s">
        <v>312</v>
      </c>
      <c r="I7" s="254" t="s">
        <v>313</v>
      </c>
      <c r="J7" s="254" t="s">
        <v>314</v>
      </c>
      <c r="K7" s="77">
        <v>12</v>
      </c>
      <c r="L7" s="80">
        <f>[1]ข้อมูลจำนวนเด็ก!Y16</f>
        <v>6</v>
      </c>
      <c r="M7" s="77">
        <f>[1]ข้อมูลจำนวนเด็ก!Y17</f>
        <v>357</v>
      </c>
      <c r="N7" s="68" t="s">
        <v>303</v>
      </c>
    </row>
    <row r="8" spans="1:14" s="76" customFormat="1" ht="21" x14ac:dyDescent="0.35">
      <c r="A8" s="77">
        <v>4</v>
      </c>
      <c r="B8" s="77">
        <v>1193100034</v>
      </c>
      <c r="C8" s="254" t="s">
        <v>315</v>
      </c>
      <c r="D8" s="78" t="s">
        <v>316</v>
      </c>
      <c r="E8" s="79" t="s">
        <v>299</v>
      </c>
      <c r="F8" s="78" t="s">
        <v>50</v>
      </c>
      <c r="G8" s="78" t="s">
        <v>317</v>
      </c>
      <c r="H8" s="254" t="s">
        <v>318</v>
      </c>
      <c r="I8" s="254" t="s">
        <v>319</v>
      </c>
      <c r="J8" s="254" t="s">
        <v>318</v>
      </c>
      <c r="K8" s="77">
        <v>23</v>
      </c>
      <c r="L8" s="80">
        <f>[1]ข้อมูลจำนวนเด็ก!Y20</f>
        <v>20</v>
      </c>
      <c r="M8" s="77">
        <f>[1]ข้อมูลจำนวนเด็ก!Y21</f>
        <v>132</v>
      </c>
      <c r="N8" s="68" t="s">
        <v>320</v>
      </c>
    </row>
    <row r="9" spans="1:14" s="76" customFormat="1" ht="21" x14ac:dyDescent="0.35">
      <c r="A9" s="77">
        <v>5</v>
      </c>
      <c r="B9" s="77">
        <v>1193100019</v>
      </c>
      <c r="C9" s="254" t="s">
        <v>321</v>
      </c>
      <c r="D9" s="78" t="s">
        <v>322</v>
      </c>
      <c r="E9" s="79" t="s">
        <v>299</v>
      </c>
      <c r="F9" s="78" t="s">
        <v>50</v>
      </c>
      <c r="G9" s="78" t="s">
        <v>323</v>
      </c>
      <c r="H9" s="254" t="s">
        <v>324</v>
      </c>
      <c r="I9" s="254" t="s">
        <v>325</v>
      </c>
      <c r="J9" s="254" t="s">
        <v>326</v>
      </c>
      <c r="K9" s="77">
        <v>17</v>
      </c>
      <c r="L9" s="80">
        <f>[1]ข้อมูลจำนวนเด็ก!Y24</f>
        <v>12</v>
      </c>
      <c r="M9" s="77">
        <f>[1]ข้อมูลจำนวนเด็ก!Y25</f>
        <v>35</v>
      </c>
      <c r="N9" s="68" t="s">
        <v>303</v>
      </c>
    </row>
    <row r="10" spans="1:14" s="76" customFormat="1" ht="21" x14ac:dyDescent="0.35">
      <c r="A10" s="77">
        <v>6</v>
      </c>
      <c r="B10" s="77">
        <v>1193100039</v>
      </c>
      <c r="C10" s="254" t="s">
        <v>327</v>
      </c>
      <c r="D10" s="78" t="s">
        <v>328</v>
      </c>
      <c r="E10" s="79" t="s">
        <v>299</v>
      </c>
      <c r="F10" s="78" t="s">
        <v>50</v>
      </c>
      <c r="G10" s="78" t="s">
        <v>329</v>
      </c>
      <c r="H10" s="254" t="s">
        <v>330</v>
      </c>
      <c r="I10" s="254" t="s">
        <v>331</v>
      </c>
      <c r="J10" s="254" t="s">
        <v>332</v>
      </c>
      <c r="K10" s="77">
        <v>7</v>
      </c>
      <c r="L10" s="80">
        <f>[1]ข้อมูลจำนวนเด็ก!Y28</f>
        <v>6</v>
      </c>
      <c r="M10" s="77">
        <f>[1]ข้อมูลจำนวนเด็ก!Y29</f>
        <v>590</v>
      </c>
      <c r="N10" s="68" t="s">
        <v>303</v>
      </c>
    </row>
    <row r="11" spans="1:14" s="76" customFormat="1" ht="21" x14ac:dyDescent="0.35">
      <c r="A11" s="77">
        <v>7</v>
      </c>
      <c r="B11" s="77">
        <v>1193100035</v>
      </c>
      <c r="C11" s="254" t="s">
        <v>333</v>
      </c>
      <c r="D11" s="78" t="s">
        <v>334</v>
      </c>
      <c r="E11" s="79" t="s">
        <v>299</v>
      </c>
      <c r="F11" s="78" t="s">
        <v>50</v>
      </c>
      <c r="G11" s="78" t="s">
        <v>335</v>
      </c>
      <c r="H11" s="254" t="s">
        <v>336</v>
      </c>
      <c r="I11" s="254" t="s">
        <v>337</v>
      </c>
      <c r="J11" s="254" t="s">
        <v>337</v>
      </c>
      <c r="K11" s="77">
        <v>45</v>
      </c>
      <c r="L11" s="80">
        <f>[1]ข้อมูลจำนวนเด็ก!Y32</f>
        <v>43</v>
      </c>
      <c r="M11" s="77">
        <f>[1]ข้อมูลจำนวนเด็ก!Y33</f>
        <v>115</v>
      </c>
      <c r="N11" s="68" t="s">
        <v>338</v>
      </c>
    </row>
    <row r="12" spans="1:14" s="76" customFormat="1" ht="21" x14ac:dyDescent="0.35">
      <c r="A12" s="77">
        <v>8</v>
      </c>
      <c r="B12" s="77">
        <v>1193100014</v>
      </c>
      <c r="C12" s="254" t="s">
        <v>339</v>
      </c>
      <c r="D12" s="78" t="s">
        <v>340</v>
      </c>
      <c r="E12" s="79" t="s">
        <v>341</v>
      </c>
      <c r="F12" s="78" t="s">
        <v>50</v>
      </c>
      <c r="G12" s="78" t="s">
        <v>342</v>
      </c>
      <c r="H12" s="254" t="s">
        <v>343</v>
      </c>
      <c r="I12" s="254" t="s">
        <v>343</v>
      </c>
      <c r="J12" s="254" t="s">
        <v>343</v>
      </c>
      <c r="K12" s="77">
        <v>17</v>
      </c>
      <c r="L12" s="80">
        <f>[1]ข้อมูลจำนวนเด็ก!Y36</f>
        <v>15</v>
      </c>
      <c r="M12" s="77">
        <f>[1]ข้อมูลจำนวนเด็ก!Y37</f>
        <v>53</v>
      </c>
      <c r="N12" s="68" t="s">
        <v>338</v>
      </c>
    </row>
    <row r="13" spans="1:14" s="76" customFormat="1" ht="21" x14ac:dyDescent="0.35">
      <c r="A13" s="77">
        <v>9</v>
      </c>
      <c r="B13" s="77">
        <v>1193100040</v>
      </c>
      <c r="C13" s="254" t="s">
        <v>344</v>
      </c>
      <c r="D13" s="78" t="s">
        <v>345</v>
      </c>
      <c r="E13" s="79" t="s">
        <v>341</v>
      </c>
      <c r="F13" s="78" t="s">
        <v>50</v>
      </c>
      <c r="G13" s="78" t="s">
        <v>346</v>
      </c>
      <c r="H13" s="254" t="s">
        <v>347</v>
      </c>
      <c r="I13" s="254" t="s">
        <v>347</v>
      </c>
      <c r="J13" s="254" t="s">
        <v>348</v>
      </c>
      <c r="K13" s="77">
        <v>7</v>
      </c>
      <c r="L13" s="80">
        <f>[1]ข้อมูลจำนวนเด็ก!Y40</f>
        <v>6</v>
      </c>
      <c r="M13" s="77">
        <f>[1]ข้อมูลจำนวนเด็ก!Y41</f>
        <v>190</v>
      </c>
      <c r="N13" s="68" t="s">
        <v>303</v>
      </c>
    </row>
    <row r="14" spans="1:14" s="76" customFormat="1" ht="21" x14ac:dyDescent="0.35">
      <c r="A14" s="77">
        <v>10</v>
      </c>
      <c r="B14" s="77">
        <v>1193100023</v>
      </c>
      <c r="C14" s="254" t="s">
        <v>349</v>
      </c>
      <c r="D14" s="78" t="s">
        <v>350</v>
      </c>
      <c r="E14" s="81" t="s">
        <v>52</v>
      </c>
      <c r="F14" s="78" t="s">
        <v>52</v>
      </c>
      <c r="G14" s="78" t="s">
        <v>351</v>
      </c>
      <c r="H14" s="254" t="s">
        <v>352</v>
      </c>
      <c r="I14" s="254" t="s">
        <v>352</v>
      </c>
      <c r="J14" s="254" t="s">
        <v>353</v>
      </c>
      <c r="K14" s="77">
        <v>19</v>
      </c>
      <c r="L14" s="80">
        <f>[1]ข้อมูลจำนวนเด็ก!Y44</f>
        <v>15</v>
      </c>
      <c r="M14" s="77">
        <f>[1]ข้อมูลจำนวนเด็ก!Y45</f>
        <v>104</v>
      </c>
      <c r="N14" s="68" t="s">
        <v>338</v>
      </c>
    </row>
    <row r="15" spans="1:14" s="76" customFormat="1" ht="21" x14ac:dyDescent="0.35">
      <c r="A15" s="77">
        <v>11</v>
      </c>
      <c r="B15" s="77">
        <v>1193100022</v>
      </c>
      <c r="C15" s="254" t="s">
        <v>354</v>
      </c>
      <c r="D15" s="78" t="s">
        <v>355</v>
      </c>
      <c r="E15" s="81" t="s">
        <v>356</v>
      </c>
      <c r="F15" s="78" t="s">
        <v>52</v>
      </c>
      <c r="G15" s="78" t="s">
        <v>357</v>
      </c>
      <c r="H15" s="254" t="s">
        <v>358</v>
      </c>
      <c r="I15" s="254" t="s">
        <v>359</v>
      </c>
      <c r="J15" s="254" t="s">
        <v>360</v>
      </c>
      <c r="K15" s="77">
        <v>9</v>
      </c>
      <c r="L15" s="80">
        <f>[1]ข้อมูลจำนวนเด็ก!Y48</f>
        <v>6</v>
      </c>
      <c r="M15" s="77">
        <f>[1]ข้อมูลจำนวนเด็ก!Y49</f>
        <v>163</v>
      </c>
      <c r="N15" s="68" t="s">
        <v>361</v>
      </c>
    </row>
    <row r="16" spans="1:14" s="76" customFormat="1" ht="21" x14ac:dyDescent="0.35">
      <c r="A16" s="77">
        <v>12</v>
      </c>
      <c r="B16" s="77">
        <v>1193100027</v>
      </c>
      <c r="C16" s="254" t="s">
        <v>362</v>
      </c>
      <c r="D16" s="78" t="s">
        <v>363</v>
      </c>
      <c r="E16" s="81" t="s">
        <v>54</v>
      </c>
      <c r="F16" s="78" t="s">
        <v>54</v>
      </c>
      <c r="G16" s="78" t="s">
        <v>364</v>
      </c>
      <c r="H16" s="254" t="s">
        <v>365</v>
      </c>
      <c r="I16" s="254" t="s">
        <v>366</v>
      </c>
      <c r="J16" s="254" t="s">
        <v>365</v>
      </c>
      <c r="K16" s="77">
        <v>15</v>
      </c>
      <c r="L16" s="80">
        <f>[1]ข้อมูลจำนวนเด็ก!Y52</f>
        <v>11</v>
      </c>
      <c r="M16" s="77">
        <f>[1]ข้อมูลจำนวนเด็ก!Y53</f>
        <v>201</v>
      </c>
      <c r="N16" s="68" t="s">
        <v>367</v>
      </c>
    </row>
    <row r="17" spans="1:14" s="76" customFormat="1" ht="21" x14ac:dyDescent="0.35">
      <c r="A17" s="77">
        <v>13</v>
      </c>
      <c r="B17" s="77">
        <v>1193100030</v>
      </c>
      <c r="C17" s="254" t="s">
        <v>368</v>
      </c>
      <c r="D17" s="78" t="s">
        <v>369</v>
      </c>
      <c r="E17" s="79" t="s">
        <v>370</v>
      </c>
      <c r="F17" s="78" t="s">
        <v>54</v>
      </c>
      <c r="G17" s="78" t="s">
        <v>371</v>
      </c>
      <c r="H17" s="254" t="s">
        <v>372</v>
      </c>
      <c r="I17" s="254" t="s">
        <v>373</v>
      </c>
      <c r="J17" s="254" t="s">
        <v>374</v>
      </c>
      <c r="K17" s="77">
        <v>26</v>
      </c>
      <c r="L17" s="80">
        <f>[1]ข้อมูลจำนวนเด็ก!Y56</f>
        <v>14</v>
      </c>
      <c r="M17" s="77">
        <f>[1]ข้อมูลจำนวนเด็ก!Y57</f>
        <v>97</v>
      </c>
      <c r="N17" s="68" t="s">
        <v>338</v>
      </c>
    </row>
    <row r="18" spans="1:14" s="76" customFormat="1" ht="21" x14ac:dyDescent="0.35">
      <c r="A18" s="77">
        <v>14</v>
      </c>
      <c r="B18" s="77">
        <v>1193100028</v>
      </c>
      <c r="C18" s="254" t="s">
        <v>375</v>
      </c>
      <c r="D18" s="78" t="s">
        <v>376</v>
      </c>
      <c r="E18" s="79" t="s">
        <v>370</v>
      </c>
      <c r="F18" s="78" t="s">
        <v>54</v>
      </c>
      <c r="G18" s="78" t="s">
        <v>377</v>
      </c>
      <c r="H18" s="254" t="s">
        <v>378</v>
      </c>
      <c r="I18" s="254" t="s">
        <v>379</v>
      </c>
      <c r="J18" s="254" t="s">
        <v>379</v>
      </c>
      <c r="K18" s="77">
        <v>11</v>
      </c>
      <c r="L18" s="80">
        <f>[1]ข้อมูลจำนวนเด็ก!Y60</f>
        <v>9</v>
      </c>
      <c r="M18" s="77">
        <f>[1]ข้อมูลจำนวนเด็ก!Y61</f>
        <v>466</v>
      </c>
      <c r="N18" s="68" t="s">
        <v>303</v>
      </c>
    </row>
    <row r="19" spans="1:14" s="76" customFormat="1" ht="21" x14ac:dyDescent="0.35">
      <c r="A19" s="77">
        <v>15</v>
      </c>
      <c r="B19" s="77">
        <v>1193100029</v>
      </c>
      <c r="C19" s="254" t="s">
        <v>380</v>
      </c>
      <c r="D19" s="78" t="s">
        <v>381</v>
      </c>
      <c r="E19" s="79" t="s">
        <v>370</v>
      </c>
      <c r="F19" s="78" t="s">
        <v>54</v>
      </c>
      <c r="G19" s="78" t="s">
        <v>382</v>
      </c>
      <c r="H19" s="254" t="s">
        <v>383</v>
      </c>
      <c r="I19" s="254" t="s">
        <v>383</v>
      </c>
      <c r="J19" s="254" t="s">
        <v>383</v>
      </c>
      <c r="K19" s="77">
        <v>26</v>
      </c>
      <c r="L19" s="80">
        <f>[1]ข้อมูลจำนวนเด็ก!Y64</f>
        <v>21</v>
      </c>
      <c r="M19" s="77">
        <f>[1]ข้อมูลจำนวนเด็ก!Y65</f>
        <v>162</v>
      </c>
      <c r="N19" s="68" t="s">
        <v>338</v>
      </c>
    </row>
    <row r="20" spans="1:14" s="76" customFormat="1" ht="21" x14ac:dyDescent="0.35">
      <c r="A20" s="77">
        <v>16</v>
      </c>
      <c r="B20" s="77">
        <v>1193100020</v>
      </c>
      <c r="C20" s="254" t="s">
        <v>384</v>
      </c>
      <c r="D20" s="78" t="s">
        <v>385</v>
      </c>
      <c r="E20" s="79" t="s">
        <v>386</v>
      </c>
      <c r="F20" s="78" t="s">
        <v>55</v>
      </c>
      <c r="G20" s="78" t="s">
        <v>387</v>
      </c>
      <c r="H20" s="254" t="s">
        <v>388</v>
      </c>
      <c r="I20" s="254" t="s">
        <v>389</v>
      </c>
      <c r="J20" s="254" t="s">
        <v>390</v>
      </c>
      <c r="K20" s="77">
        <v>19</v>
      </c>
      <c r="L20" s="80">
        <f>[1]ข้อมูลจำนวนเด็ก!Y68</f>
        <v>12</v>
      </c>
      <c r="M20" s="77">
        <f>[1]ข้อมูลจำนวนเด็ก!Y69</f>
        <v>131</v>
      </c>
      <c r="N20" s="68" t="s">
        <v>320</v>
      </c>
    </row>
    <row r="21" spans="1:14" s="76" customFormat="1" ht="21" x14ac:dyDescent="0.35">
      <c r="A21" s="77">
        <v>17</v>
      </c>
      <c r="B21" s="77">
        <v>1193100038</v>
      </c>
      <c r="C21" s="254" t="s">
        <v>391</v>
      </c>
      <c r="D21" s="78" t="s">
        <v>392</v>
      </c>
      <c r="E21" s="79" t="s">
        <v>386</v>
      </c>
      <c r="F21" s="78" t="s">
        <v>55</v>
      </c>
      <c r="G21" s="78" t="s">
        <v>393</v>
      </c>
      <c r="H21" s="254" t="s">
        <v>394</v>
      </c>
      <c r="I21" s="254" t="s">
        <v>395</v>
      </c>
      <c r="J21" s="254" t="s">
        <v>396</v>
      </c>
      <c r="K21" s="77">
        <v>15</v>
      </c>
      <c r="L21" s="80">
        <f>[1]ข้อมูลจำนวนเด็ก!Y72</f>
        <v>9</v>
      </c>
      <c r="M21" s="77">
        <f>[1]ข้อมูลจำนวนเด็ก!Y73</f>
        <v>31</v>
      </c>
      <c r="N21" s="68" t="s">
        <v>367</v>
      </c>
    </row>
    <row r="22" spans="1:14" s="76" customFormat="1" ht="21" x14ac:dyDescent="0.35">
      <c r="A22" s="77">
        <v>18</v>
      </c>
      <c r="B22" s="77">
        <v>1193100021</v>
      </c>
      <c r="C22" s="254" t="s">
        <v>397</v>
      </c>
      <c r="D22" s="78" t="s">
        <v>398</v>
      </c>
      <c r="E22" s="79" t="s">
        <v>51</v>
      </c>
      <c r="F22" s="78" t="s">
        <v>51</v>
      </c>
      <c r="G22" s="78" t="s">
        <v>399</v>
      </c>
      <c r="H22" s="254" t="s">
        <v>400</v>
      </c>
      <c r="I22" s="254" t="s">
        <v>401</v>
      </c>
      <c r="J22" s="254" t="s">
        <v>402</v>
      </c>
      <c r="K22" s="77">
        <v>7</v>
      </c>
      <c r="L22" s="80">
        <f>[1]ข้อมูลจำนวนเด็ก!Y76</f>
        <v>6</v>
      </c>
      <c r="M22" s="77">
        <f>[1]ข้อมูลจำนวนเด็ก!Y77</f>
        <v>348</v>
      </c>
      <c r="N22" s="68" t="s">
        <v>303</v>
      </c>
    </row>
    <row r="23" spans="1:14" s="76" customFormat="1" ht="21" x14ac:dyDescent="0.35">
      <c r="A23" s="77">
        <v>19</v>
      </c>
      <c r="B23" s="77">
        <v>1193100026</v>
      </c>
      <c r="C23" s="254" t="s">
        <v>403</v>
      </c>
      <c r="D23" s="78" t="s">
        <v>404</v>
      </c>
      <c r="E23" s="79" t="s">
        <v>53</v>
      </c>
      <c r="F23" s="78" t="s">
        <v>53</v>
      </c>
      <c r="G23" s="78" t="s">
        <v>405</v>
      </c>
      <c r="H23" s="254" t="s">
        <v>406</v>
      </c>
      <c r="I23" s="254" t="s">
        <v>406</v>
      </c>
      <c r="J23" s="254" t="s">
        <v>407</v>
      </c>
      <c r="K23" s="77">
        <v>46</v>
      </c>
      <c r="L23" s="80">
        <f>[1]ข้อมูลจำนวนเด็ก!Y80</f>
        <v>28</v>
      </c>
      <c r="M23" s="77">
        <f>[1]ข้อมูลจำนวนเด็ก!Y81</f>
        <v>97</v>
      </c>
      <c r="N23" s="68" t="s">
        <v>338</v>
      </c>
    </row>
    <row r="24" spans="1:14" s="76" customFormat="1" ht="21" x14ac:dyDescent="0.35">
      <c r="A24" s="77">
        <v>20</v>
      </c>
      <c r="B24" s="77">
        <v>1193100037</v>
      </c>
      <c r="C24" s="254" t="s">
        <v>408</v>
      </c>
      <c r="D24" s="78" t="s">
        <v>409</v>
      </c>
      <c r="E24" s="79" t="s">
        <v>410</v>
      </c>
      <c r="F24" s="78" t="s">
        <v>53</v>
      </c>
      <c r="G24" s="78" t="s">
        <v>411</v>
      </c>
      <c r="H24" s="254" t="s">
        <v>412</v>
      </c>
      <c r="I24" s="254" t="s">
        <v>413</v>
      </c>
      <c r="J24" s="254" t="s">
        <v>414</v>
      </c>
      <c r="K24" s="77">
        <v>10</v>
      </c>
      <c r="L24" s="80">
        <f>[1]ข้อมูลจำนวนเด็ก!Y84</f>
        <v>8</v>
      </c>
      <c r="M24" s="77">
        <f>[1]ข้อมูลจำนวนเด็ก!Y85</f>
        <v>128</v>
      </c>
      <c r="N24" s="68" t="s">
        <v>338</v>
      </c>
    </row>
    <row r="25" spans="1:14" s="76" customFormat="1" ht="21" x14ac:dyDescent="0.35">
      <c r="A25" s="77">
        <v>21</v>
      </c>
      <c r="B25" s="77">
        <v>1193100041</v>
      </c>
      <c r="C25" s="254" t="s">
        <v>415</v>
      </c>
      <c r="D25" s="78" t="s">
        <v>416</v>
      </c>
      <c r="E25" s="81" t="s">
        <v>356</v>
      </c>
      <c r="F25" s="78" t="s">
        <v>52</v>
      </c>
      <c r="G25" s="78" t="s">
        <v>417</v>
      </c>
      <c r="H25" s="254" t="s">
        <v>418</v>
      </c>
      <c r="I25" s="254" t="s">
        <v>418</v>
      </c>
      <c r="J25" s="254" t="s">
        <v>419</v>
      </c>
      <c r="K25" s="77">
        <v>7</v>
      </c>
      <c r="L25" s="80">
        <f>[1]ข้อมูลจำนวนเด็ก!Y88</f>
        <v>6</v>
      </c>
      <c r="M25" s="77">
        <f>[1]ข้อมูลจำนวนเด็ก!Y89</f>
        <v>0</v>
      </c>
      <c r="N25" s="68" t="s">
        <v>361</v>
      </c>
    </row>
    <row r="26" spans="1:14" s="76" customFormat="1" ht="21" x14ac:dyDescent="0.35">
      <c r="A26" s="77">
        <v>22</v>
      </c>
      <c r="B26" s="77">
        <v>11993100045</v>
      </c>
      <c r="C26" s="254" t="s">
        <v>420</v>
      </c>
      <c r="D26" s="78" t="s">
        <v>421</v>
      </c>
      <c r="E26" s="79" t="s">
        <v>299</v>
      </c>
      <c r="F26" s="78" t="s">
        <v>50</v>
      </c>
      <c r="G26" s="78" t="s">
        <v>1062</v>
      </c>
      <c r="H26" s="254" t="s">
        <v>422</v>
      </c>
      <c r="I26" s="254" t="s">
        <v>422</v>
      </c>
      <c r="J26" s="254" t="s">
        <v>423</v>
      </c>
      <c r="K26" s="77">
        <v>7</v>
      </c>
      <c r="L26" s="80">
        <f>[1]ข้อมูลจำนวนเด็ก!Y92</f>
        <v>6</v>
      </c>
      <c r="M26" s="77">
        <f>[1]ข้อมูลจำนวนเด็ก!Y93</f>
        <v>76</v>
      </c>
      <c r="N26" s="68" t="s">
        <v>303</v>
      </c>
    </row>
    <row r="27" spans="1:14" s="76" customFormat="1" ht="21" x14ac:dyDescent="0.35">
      <c r="A27" s="77">
        <v>23</v>
      </c>
      <c r="B27" s="77">
        <v>11993100044</v>
      </c>
      <c r="C27" s="254" t="s">
        <v>424</v>
      </c>
      <c r="D27" s="78" t="s">
        <v>425</v>
      </c>
      <c r="E27" s="79" t="s">
        <v>426</v>
      </c>
      <c r="F27" s="78" t="s">
        <v>51</v>
      </c>
      <c r="G27" s="82" t="s">
        <v>1063</v>
      </c>
      <c r="H27" s="254" t="s">
        <v>427</v>
      </c>
      <c r="I27" s="254" t="s">
        <v>427</v>
      </c>
      <c r="J27" s="254" t="s">
        <v>428</v>
      </c>
      <c r="K27" s="77">
        <v>7</v>
      </c>
      <c r="L27" s="80">
        <f>[1]ข้อมูลจำนวนเด็ก!Y96</f>
        <v>6</v>
      </c>
      <c r="M27" s="77">
        <f>[1]ข้อมูลจำนวนเด็ก!Y97</f>
        <v>140</v>
      </c>
      <c r="N27" s="68" t="s">
        <v>429</v>
      </c>
    </row>
    <row r="28" spans="1:14" s="76" customFormat="1" ht="21" x14ac:dyDescent="0.35">
      <c r="A28" s="279">
        <v>24</v>
      </c>
      <c r="B28" s="279"/>
      <c r="C28" s="280" t="s">
        <v>430</v>
      </c>
      <c r="D28" s="281" t="s">
        <v>431</v>
      </c>
      <c r="E28" s="282" t="s">
        <v>299</v>
      </c>
      <c r="F28" s="281" t="s">
        <v>50</v>
      </c>
      <c r="G28" s="281" t="s">
        <v>1061</v>
      </c>
      <c r="H28" s="280" t="s">
        <v>432</v>
      </c>
      <c r="I28" s="280" t="s">
        <v>433</v>
      </c>
      <c r="J28" s="280" t="s">
        <v>400</v>
      </c>
      <c r="K28" s="279">
        <v>11</v>
      </c>
      <c r="L28" s="283">
        <f>[1]ข้อมูลจำนวนเด็ก!Y100</f>
        <v>10</v>
      </c>
      <c r="M28" s="279">
        <f>[1]ข้อมูลจำนวนเด็ก!Y101</f>
        <v>4012</v>
      </c>
      <c r="N28" s="70" t="s">
        <v>367</v>
      </c>
    </row>
    <row r="29" spans="1:14" s="16" customFormat="1" ht="26.25" x14ac:dyDescent="0.4">
      <c r="A29" s="47"/>
      <c r="B29" s="47"/>
      <c r="C29" s="237"/>
      <c r="D29" s="47"/>
      <c r="E29" s="47"/>
      <c r="F29" s="47"/>
      <c r="G29" s="47"/>
      <c r="H29" s="237"/>
      <c r="I29" s="237"/>
      <c r="J29" s="237"/>
      <c r="K29" s="259"/>
      <c r="L29" s="259"/>
    </row>
  </sheetData>
  <sortState ref="A2:N29">
    <sortCondition ref="F1"/>
  </sortState>
  <pageMargins left="0.23622047244094491" right="0.23622047244094491" top="0.74803149606299213" bottom="0.74803149606299213" header="0.31496062992125984" footer="0.31496062992125984"/>
  <pageSetup paperSize="9" firstPageNumber="56" orientation="landscape" useFirstPageNumber="1" horizontalDpi="1200" verticalDpi="1200" r:id="rId1"/>
  <headerFooter>
    <oddHeader>&amp;R&amp;P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0"/>
  <sheetViews>
    <sheetView topLeftCell="A94" zoomScaleNormal="100" workbookViewId="0">
      <selection activeCell="Z29" sqref="Z29"/>
    </sheetView>
  </sheetViews>
  <sheetFormatPr defaultRowHeight="21" x14ac:dyDescent="0.35"/>
  <cols>
    <col min="1" max="1" width="2.875" style="98" bestFit="1" customWidth="1"/>
    <col min="2" max="2" width="13.75" style="98" customWidth="1"/>
    <col min="3" max="3" width="4.25" style="99" bestFit="1" customWidth="1"/>
    <col min="4" max="6" width="5.125" style="99" bestFit="1" customWidth="1"/>
    <col min="7" max="7" width="6.625" style="99" bestFit="1" customWidth="1"/>
    <col min="8" max="13" width="5.125" style="99" bestFit="1" customWidth="1"/>
    <col min="14" max="14" width="6.625" style="99" bestFit="1" customWidth="1"/>
    <col min="15" max="17" width="5.125" style="99" bestFit="1" customWidth="1"/>
    <col min="18" max="18" width="6.625" style="99" bestFit="1" customWidth="1"/>
    <col min="19" max="21" width="5.125" style="99" bestFit="1" customWidth="1"/>
    <col min="22" max="22" width="6.625" style="99" bestFit="1" customWidth="1"/>
    <col min="23" max="23" width="8" style="129" bestFit="1" customWidth="1"/>
    <col min="24" max="16384" width="9" style="87"/>
  </cols>
  <sheetData>
    <row r="1" spans="1:23" s="83" customFormat="1" ht="23.25" x14ac:dyDescent="0.35">
      <c r="B1" s="300" t="s">
        <v>1084</v>
      </c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</row>
    <row r="2" spans="1:23" s="83" customFormat="1" ht="23.25" x14ac:dyDescent="0.35">
      <c r="B2" s="301" t="s">
        <v>1083</v>
      </c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</row>
    <row r="3" spans="1:23" s="83" customFormat="1" ht="21" customHeight="1" x14ac:dyDescent="0.35">
      <c r="A3" s="347" t="s">
        <v>61</v>
      </c>
      <c r="B3" s="347" t="s">
        <v>435</v>
      </c>
      <c r="C3" s="344" t="s">
        <v>32</v>
      </c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</row>
    <row r="4" spans="1:23" s="83" customFormat="1" x14ac:dyDescent="0.35">
      <c r="A4" s="347"/>
      <c r="B4" s="347"/>
      <c r="C4" s="130"/>
      <c r="D4" s="84" t="s">
        <v>129</v>
      </c>
      <c r="E4" s="84" t="s">
        <v>128</v>
      </c>
      <c r="F4" s="84" t="s">
        <v>437</v>
      </c>
      <c r="G4" s="130" t="s">
        <v>18</v>
      </c>
      <c r="H4" s="84" t="s">
        <v>19</v>
      </c>
      <c r="I4" s="84" t="s">
        <v>20</v>
      </c>
      <c r="J4" s="84" t="s">
        <v>21</v>
      </c>
      <c r="K4" s="84" t="s">
        <v>22</v>
      </c>
      <c r="L4" s="84" t="s">
        <v>23</v>
      </c>
      <c r="M4" s="84" t="s">
        <v>24</v>
      </c>
      <c r="N4" s="130" t="s">
        <v>18</v>
      </c>
      <c r="O4" s="84" t="s">
        <v>25</v>
      </c>
      <c r="P4" s="84" t="s">
        <v>26</v>
      </c>
      <c r="Q4" s="84" t="s">
        <v>27</v>
      </c>
      <c r="R4" s="130" t="s">
        <v>18</v>
      </c>
      <c r="S4" s="84" t="s">
        <v>438</v>
      </c>
      <c r="T4" s="84" t="s">
        <v>439</v>
      </c>
      <c r="U4" s="84" t="s">
        <v>440</v>
      </c>
      <c r="V4" s="130" t="s">
        <v>18</v>
      </c>
      <c r="W4" s="130" t="s">
        <v>441</v>
      </c>
    </row>
    <row r="5" spans="1:23" ht="21" customHeight="1" x14ac:dyDescent="0.35">
      <c r="A5" s="345">
        <v>1</v>
      </c>
      <c r="B5" s="346" t="s">
        <v>297</v>
      </c>
      <c r="C5" s="85" t="s">
        <v>28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1">
        <v>21</v>
      </c>
      <c r="P5" s="101">
        <v>32</v>
      </c>
      <c r="Q5" s="101">
        <v>31</v>
      </c>
      <c r="R5" s="101">
        <f>SUM(O5:Q5)</f>
        <v>84</v>
      </c>
      <c r="S5" s="101">
        <v>19</v>
      </c>
      <c r="T5" s="101">
        <v>18</v>
      </c>
      <c r="U5" s="101">
        <v>16</v>
      </c>
      <c r="V5" s="101">
        <f>SUM(S5:U5)</f>
        <v>53</v>
      </c>
      <c r="W5" s="102">
        <f>G5+N5+R5+V5</f>
        <v>137</v>
      </c>
    </row>
    <row r="6" spans="1:23" x14ac:dyDescent="0.35">
      <c r="A6" s="345"/>
      <c r="B6" s="346"/>
      <c r="C6" s="88" t="s">
        <v>29</v>
      </c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>
        <v>11</v>
      </c>
      <c r="P6" s="104">
        <v>5</v>
      </c>
      <c r="Q6" s="104">
        <v>3</v>
      </c>
      <c r="R6" s="104">
        <f t="shared" ref="R6:R72" si="0">SUM(O6:Q6)</f>
        <v>19</v>
      </c>
      <c r="S6" s="104">
        <v>17</v>
      </c>
      <c r="T6" s="104">
        <v>12</v>
      </c>
      <c r="U6" s="104">
        <v>17</v>
      </c>
      <c r="V6" s="104">
        <f t="shared" ref="V6:V68" si="1">SUM(S6:U6)</f>
        <v>46</v>
      </c>
      <c r="W6" s="105">
        <f t="shared" ref="W6:W73" si="2">G6+N6+R6+V6</f>
        <v>65</v>
      </c>
    </row>
    <row r="7" spans="1:23" s="83" customFormat="1" x14ac:dyDescent="0.35">
      <c r="A7" s="345"/>
      <c r="B7" s="346"/>
      <c r="C7" s="89" t="s">
        <v>18</v>
      </c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>
        <f>SUM(O5:O6)</f>
        <v>32</v>
      </c>
      <c r="P7" s="104">
        <f t="shared" ref="P7:Q7" si="3">SUM(P5:P6)</f>
        <v>37</v>
      </c>
      <c r="Q7" s="104">
        <f t="shared" si="3"/>
        <v>34</v>
      </c>
      <c r="R7" s="104">
        <f t="shared" si="0"/>
        <v>103</v>
      </c>
      <c r="S7" s="104">
        <f>SUM(S5:S6)</f>
        <v>36</v>
      </c>
      <c r="T7" s="104">
        <f t="shared" ref="T7:U7" si="4">SUM(T5:T6)</f>
        <v>30</v>
      </c>
      <c r="U7" s="104">
        <f t="shared" si="4"/>
        <v>33</v>
      </c>
      <c r="V7" s="104">
        <f t="shared" si="1"/>
        <v>99</v>
      </c>
      <c r="W7" s="105">
        <f t="shared" si="2"/>
        <v>202</v>
      </c>
    </row>
    <row r="8" spans="1:23" x14ac:dyDescent="0.35">
      <c r="A8" s="345"/>
      <c r="B8" s="346"/>
      <c r="C8" s="90" t="s">
        <v>81</v>
      </c>
      <c r="D8" s="106"/>
      <c r="E8" s="107"/>
      <c r="F8" s="106"/>
      <c r="G8" s="108"/>
      <c r="H8" s="107"/>
      <c r="I8" s="107"/>
      <c r="J8" s="107"/>
      <c r="K8" s="107"/>
      <c r="L8" s="107"/>
      <c r="M8" s="107"/>
      <c r="N8" s="108"/>
      <c r="O8" s="109">
        <v>1</v>
      </c>
      <c r="P8" s="109">
        <v>2</v>
      </c>
      <c r="Q8" s="109">
        <v>1</v>
      </c>
      <c r="R8" s="110">
        <f t="shared" si="0"/>
        <v>4</v>
      </c>
      <c r="S8" s="109">
        <v>1</v>
      </c>
      <c r="T8" s="109">
        <v>1</v>
      </c>
      <c r="U8" s="109">
        <v>1</v>
      </c>
      <c r="V8" s="110">
        <f t="shared" si="1"/>
        <v>3</v>
      </c>
      <c r="W8" s="111">
        <f t="shared" si="2"/>
        <v>7</v>
      </c>
    </row>
    <row r="9" spans="1:23" ht="21" customHeight="1" x14ac:dyDescent="0.35">
      <c r="A9" s="345">
        <v>2</v>
      </c>
      <c r="B9" s="346" t="s">
        <v>442</v>
      </c>
      <c r="C9" s="85" t="s">
        <v>28</v>
      </c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1">
        <v>41</v>
      </c>
      <c r="P9" s="101">
        <v>37</v>
      </c>
      <c r="Q9" s="101">
        <v>40</v>
      </c>
      <c r="R9" s="101">
        <f t="shared" si="0"/>
        <v>118</v>
      </c>
      <c r="S9" s="101">
        <v>11</v>
      </c>
      <c r="T9" s="101">
        <v>20</v>
      </c>
      <c r="U9" s="101">
        <v>5</v>
      </c>
      <c r="V9" s="101">
        <f t="shared" si="1"/>
        <v>36</v>
      </c>
      <c r="W9" s="102">
        <f t="shared" si="2"/>
        <v>154</v>
      </c>
    </row>
    <row r="10" spans="1:23" x14ac:dyDescent="0.35">
      <c r="A10" s="345"/>
      <c r="B10" s="346"/>
      <c r="C10" s="88" t="s">
        <v>29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4">
        <v>49</v>
      </c>
      <c r="P10" s="104">
        <v>3</v>
      </c>
      <c r="Q10" s="104">
        <v>13</v>
      </c>
      <c r="R10" s="104">
        <f t="shared" si="0"/>
        <v>65</v>
      </c>
      <c r="S10" s="104">
        <v>15</v>
      </c>
      <c r="T10" s="104">
        <v>7</v>
      </c>
      <c r="U10" s="104">
        <v>6</v>
      </c>
      <c r="V10" s="104">
        <f t="shared" si="1"/>
        <v>28</v>
      </c>
      <c r="W10" s="105">
        <f t="shared" si="2"/>
        <v>93</v>
      </c>
    </row>
    <row r="11" spans="1:23" s="83" customFormat="1" x14ac:dyDescent="0.35">
      <c r="A11" s="345"/>
      <c r="B11" s="346"/>
      <c r="C11" s="89" t="s">
        <v>18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4">
        <f>SUM(O9:O10)</f>
        <v>90</v>
      </c>
      <c r="P11" s="104">
        <f t="shared" ref="P11:Q11" si="5">SUM(P9:P10)</f>
        <v>40</v>
      </c>
      <c r="Q11" s="104">
        <f t="shared" si="5"/>
        <v>53</v>
      </c>
      <c r="R11" s="104">
        <f t="shared" si="0"/>
        <v>183</v>
      </c>
      <c r="S11" s="104">
        <f>SUM(S9:S10)</f>
        <v>26</v>
      </c>
      <c r="T11" s="104">
        <f t="shared" ref="T11:U11" si="6">SUM(T9:T10)</f>
        <v>27</v>
      </c>
      <c r="U11" s="104">
        <f t="shared" si="6"/>
        <v>11</v>
      </c>
      <c r="V11" s="104">
        <f t="shared" si="1"/>
        <v>64</v>
      </c>
      <c r="W11" s="105">
        <f t="shared" si="2"/>
        <v>247</v>
      </c>
    </row>
    <row r="12" spans="1:23" x14ac:dyDescent="0.35">
      <c r="A12" s="345"/>
      <c r="B12" s="346"/>
      <c r="C12" s="90" t="s">
        <v>81</v>
      </c>
      <c r="D12" s="107"/>
      <c r="E12" s="107"/>
      <c r="F12" s="107"/>
      <c r="G12" s="108"/>
      <c r="H12" s="107"/>
      <c r="I12" s="107"/>
      <c r="J12" s="107"/>
      <c r="K12" s="107"/>
      <c r="L12" s="107"/>
      <c r="M12" s="107"/>
      <c r="N12" s="108"/>
      <c r="O12" s="109">
        <v>3</v>
      </c>
      <c r="P12" s="109">
        <v>2</v>
      </c>
      <c r="Q12" s="109">
        <v>2</v>
      </c>
      <c r="R12" s="110">
        <f t="shared" si="0"/>
        <v>7</v>
      </c>
      <c r="S12" s="109">
        <v>1</v>
      </c>
      <c r="T12" s="109">
        <v>1</v>
      </c>
      <c r="U12" s="109">
        <v>1</v>
      </c>
      <c r="V12" s="110">
        <f t="shared" si="1"/>
        <v>3</v>
      </c>
      <c r="W12" s="111">
        <f t="shared" si="2"/>
        <v>10</v>
      </c>
    </row>
    <row r="13" spans="1:23" ht="21" customHeight="1" x14ac:dyDescent="0.35">
      <c r="A13" s="345">
        <v>3</v>
      </c>
      <c r="B13" s="346" t="s">
        <v>309</v>
      </c>
      <c r="C13" s="85" t="s">
        <v>28</v>
      </c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1">
        <v>10</v>
      </c>
      <c r="P13" s="101">
        <v>16</v>
      </c>
      <c r="Q13" s="101">
        <v>34</v>
      </c>
      <c r="R13" s="101">
        <f t="shared" si="0"/>
        <v>60</v>
      </c>
      <c r="S13" s="101">
        <v>10</v>
      </c>
      <c r="T13" s="101">
        <v>13</v>
      </c>
      <c r="U13" s="101">
        <v>22</v>
      </c>
      <c r="V13" s="101">
        <f t="shared" si="1"/>
        <v>45</v>
      </c>
      <c r="W13" s="102">
        <f t="shared" si="2"/>
        <v>105</v>
      </c>
    </row>
    <row r="14" spans="1:23" x14ac:dyDescent="0.35">
      <c r="A14" s="345"/>
      <c r="B14" s="346"/>
      <c r="C14" s="88" t="s">
        <v>29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>
        <v>7</v>
      </c>
      <c r="P14" s="104">
        <v>3</v>
      </c>
      <c r="Q14" s="104">
        <v>6</v>
      </c>
      <c r="R14" s="104">
        <f t="shared" si="0"/>
        <v>16</v>
      </c>
      <c r="S14" s="104">
        <v>9</v>
      </c>
      <c r="T14" s="104">
        <v>6</v>
      </c>
      <c r="U14" s="104">
        <v>7</v>
      </c>
      <c r="V14" s="104">
        <f t="shared" si="1"/>
        <v>22</v>
      </c>
      <c r="W14" s="105">
        <f t="shared" si="2"/>
        <v>38</v>
      </c>
    </row>
    <row r="15" spans="1:23" s="83" customFormat="1" x14ac:dyDescent="0.35">
      <c r="A15" s="345"/>
      <c r="B15" s="346"/>
      <c r="C15" s="89" t="s">
        <v>18</v>
      </c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4">
        <f>SUM(O13:O14)</f>
        <v>17</v>
      </c>
      <c r="P15" s="104">
        <f t="shared" ref="P15:Q15" si="7">SUM(P13:P14)</f>
        <v>19</v>
      </c>
      <c r="Q15" s="104">
        <f t="shared" si="7"/>
        <v>40</v>
      </c>
      <c r="R15" s="104">
        <f t="shared" si="0"/>
        <v>76</v>
      </c>
      <c r="S15" s="104">
        <f>SUM(S13:S14)</f>
        <v>19</v>
      </c>
      <c r="T15" s="104">
        <f t="shared" ref="T15:U15" si="8">SUM(T13:T14)</f>
        <v>19</v>
      </c>
      <c r="U15" s="104">
        <f t="shared" si="8"/>
        <v>29</v>
      </c>
      <c r="V15" s="104">
        <f t="shared" si="1"/>
        <v>67</v>
      </c>
      <c r="W15" s="105">
        <f t="shared" si="2"/>
        <v>143</v>
      </c>
    </row>
    <row r="16" spans="1:23" x14ac:dyDescent="0.35">
      <c r="A16" s="345"/>
      <c r="B16" s="346"/>
      <c r="C16" s="90" t="s">
        <v>81</v>
      </c>
      <c r="D16" s="107"/>
      <c r="E16" s="107"/>
      <c r="F16" s="107"/>
      <c r="G16" s="108"/>
      <c r="H16" s="107"/>
      <c r="I16" s="107"/>
      <c r="J16" s="107"/>
      <c r="K16" s="107"/>
      <c r="L16" s="107"/>
      <c r="M16" s="107"/>
      <c r="N16" s="108"/>
      <c r="O16" s="109">
        <v>1</v>
      </c>
      <c r="P16" s="109">
        <v>1</v>
      </c>
      <c r="Q16" s="109">
        <v>1</v>
      </c>
      <c r="R16" s="110">
        <f t="shared" si="0"/>
        <v>3</v>
      </c>
      <c r="S16" s="109">
        <v>1</v>
      </c>
      <c r="T16" s="109">
        <v>1</v>
      </c>
      <c r="U16" s="109">
        <v>1</v>
      </c>
      <c r="V16" s="110">
        <f t="shared" si="1"/>
        <v>3</v>
      </c>
      <c r="W16" s="111">
        <f t="shared" si="2"/>
        <v>6</v>
      </c>
    </row>
    <row r="17" spans="1:23" ht="21" customHeight="1" x14ac:dyDescent="0.35">
      <c r="A17" s="345">
        <v>4</v>
      </c>
      <c r="B17" s="346" t="s">
        <v>315</v>
      </c>
      <c r="C17" s="85" t="s">
        <v>28</v>
      </c>
      <c r="D17" s="101">
        <v>16</v>
      </c>
      <c r="E17" s="101">
        <v>35</v>
      </c>
      <c r="F17" s="101">
        <v>38</v>
      </c>
      <c r="G17" s="101">
        <f t="shared" ref="G17:G84" si="9">SUM(D17:F17)</f>
        <v>89</v>
      </c>
      <c r="H17" s="101">
        <v>49</v>
      </c>
      <c r="I17" s="101">
        <v>38</v>
      </c>
      <c r="J17" s="101">
        <v>28</v>
      </c>
      <c r="K17" s="101">
        <v>31</v>
      </c>
      <c r="L17" s="101">
        <v>25</v>
      </c>
      <c r="M17" s="101">
        <v>37</v>
      </c>
      <c r="N17" s="101">
        <f t="shared" ref="N17:N84" si="10">SUM(H17:M17)</f>
        <v>208</v>
      </c>
      <c r="O17" s="101">
        <v>23</v>
      </c>
      <c r="P17" s="101">
        <v>22</v>
      </c>
      <c r="Q17" s="101">
        <v>15</v>
      </c>
      <c r="R17" s="101">
        <f t="shared" si="0"/>
        <v>60</v>
      </c>
      <c r="S17" s="100"/>
      <c r="T17" s="100"/>
      <c r="U17" s="100"/>
      <c r="V17" s="100"/>
      <c r="W17" s="102">
        <f t="shared" si="2"/>
        <v>357</v>
      </c>
    </row>
    <row r="18" spans="1:23" x14ac:dyDescent="0.35">
      <c r="A18" s="345"/>
      <c r="B18" s="346"/>
      <c r="C18" s="88" t="s">
        <v>29</v>
      </c>
      <c r="D18" s="104">
        <v>11</v>
      </c>
      <c r="E18" s="104">
        <v>17</v>
      </c>
      <c r="F18" s="104">
        <v>20</v>
      </c>
      <c r="G18" s="104">
        <f t="shared" si="9"/>
        <v>48</v>
      </c>
      <c r="H18" s="104">
        <v>16</v>
      </c>
      <c r="I18" s="104">
        <v>24</v>
      </c>
      <c r="J18" s="104">
        <v>21</v>
      </c>
      <c r="K18" s="104">
        <v>26</v>
      </c>
      <c r="L18" s="104">
        <v>16</v>
      </c>
      <c r="M18" s="104">
        <v>23</v>
      </c>
      <c r="N18" s="104">
        <f t="shared" si="10"/>
        <v>126</v>
      </c>
      <c r="O18" s="104">
        <v>15</v>
      </c>
      <c r="P18" s="104">
        <v>14</v>
      </c>
      <c r="Q18" s="104">
        <v>10</v>
      </c>
      <c r="R18" s="104">
        <f t="shared" si="0"/>
        <v>39</v>
      </c>
      <c r="S18" s="103"/>
      <c r="T18" s="103"/>
      <c r="U18" s="103"/>
      <c r="V18" s="103"/>
      <c r="W18" s="105">
        <f t="shared" si="2"/>
        <v>213</v>
      </c>
    </row>
    <row r="19" spans="1:23" s="83" customFormat="1" x14ac:dyDescent="0.35">
      <c r="A19" s="345"/>
      <c r="B19" s="346"/>
      <c r="C19" s="89" t="s">
        <v>18</v>
      </c>
      <c r="D19" s="104">
        <f>SUM(D17:D18)</f>
        <v>27</v>
      </c>
      <c r="E19" s="104">
        <f t="shared" ref="E19:F19" si="11">SUM(E17:E18)</f>
        <v>52</v>
      </c>
      <c r="F19" s="104">
        <f t="shared" si="11"/>
        <v>58</v>
      </c>
      <c r="G19" s="104">
        <f t="shared" si="9"/>
        <v>137</v>
      </c>
      <c r="H19" s="104">
        <f>SUM(H17:H18)</f>
        <v>65</v>
      </c>
      <c r="I19" s="104">
        <f t="shared" ref="I19:M19" si="12">SUM(I17:I18)</f>
        <v>62</v>
      </c>
      <c r="J19" s="104">
        <f t="shared" si="12"/>
        <v>49</v>
      </c>
      <c r="K19" s="104">
        <f t="shared" si="12"/>
        <v>57</v>
      </c>
      <c r="L19" s="104">
        <f t="shared" si="12"/>
        <v>41</v>
      </c>
      <c r="M19" s="104">
        <f t="shared" si="12"/>
        <v>60</v>
      </c>
      <c r="N19" s="104">
        <f t="shared" si="10"/>
        <v>334</v>
      </c>
      <c r="O19" s="104">
        <f>SUM(O17:O18)</f>
        <v>38</v>
      </c>
      <c r="P19" s="104">
        <f t="shared" ref="P19:Q19" si="13">SUM(P17:P18)</f>
        <v>36</v>
      </c>
      <c r="Q19" s="104">
        <f t="shared" si="13"/>
        <v>25</v>
      </c>
      <c r="R19" s="104">
        <f t="shared" si="0"/>
        <v>99</v>
      </c>
      <c r="S19" s="103"/>
      <c r="T19" s="103"/>
      <c r="U19" s="103"/>
      <c r="V19" s="103"/>
      <c r="W19" s="105">
        <f t="shared" si="2"/>
        <v>570</v>
      </c>
    </row>
    <row r="20" spans="1:23" x14ac:dyDescent="0.35">
      <c r="A20" s="345"/>
      <c r="B20" s="346"/>
      <c r="C20" s="90" t="s">
        <v>81</v>
      </c>
      <c r="D20" s="109">
        <v>1</v>
      </c>
      <c r="E20" s="109">
        <v>2</v>
      </c>
      <c r="F20" s="109">
        <v>2</v>
      </c>
      <c r="G20" s="109">
        <f t="shared" si="9"/>
        <v>5</v>
      </c>
      <c r="H20" s="109">
        <v>2</v>
      </c>
      <c r="I20" s="109">
        <v>2</v>
      </c>
      <c r="J20" s="109">
        <v>2</v>
      </c>
      <c r="K20" s="109">
        <v>2</v>
      </c>
      <c r="L20" s="109">
        <v>2</v>
      </c>
      <c r="M20" s="109">
        <v>2</v>
      </c>
      <c r="N20" s="109">
        <f t="shared" si="10"/>
        <v>12</v>
      </c>
      <c r="O20" s="109">
        <v>1</v>
      </c>
      <c r="P20" s="109">
        <v>1</v>
      </c>
      <c r="Q20" s="109">
        <v>1</v>
      </c>
      <c r="R20" s="109">
        <f t="shared" si="0"/>
        <v>3</v>
      </c>
      <c r="S20" s="107"/>
      <c r="T20" s="107"/>
      <c r="U20" s="107"/>
      <c r="V20" s="107"/>
      <c r="W20" s="290">
        <f t="shared" si="2"/>
        <v>20</v>
      </c>
    </row>
    <row r="21" spans="1:23" s="289" customFormat="1" x14ac:dyDescent="0.35">
      <c r="A21" s="96"/>
      <c r="B21" s="97"/>
      <c r="C21" s="286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8"/>
    </row>
    <row r="22" spans="1:23" s="289" customFormat="1" x14ac:dyDescent="0.35">
      <c r="A22" s="96"/>
      <c r="B22" s="97"/>
      <c r="C22" s="286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8"/>
    </row>
    <row r="23" spans="1:23" ht="21" customHeight="1" x14ac:dyDescent="0.35">
      <c r="A23" s="345">
        <v>5</v>
      </c>
      <c r="B23" s="346" t="s">
        <v>321</v>
      </c>
      <c r="C23" s="85" t="s">
        <v>28</v>
      </c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1">
        <v>23</v>
      </c>
      <c r="P23" s="101">
        <v>30</v>
      </c>
      <c r="Q23" s="101">
        <v>35</v>
      </c>
      <c r="R23" s="101">
        <f t="shared" si="0"/>
        <v>88</v>
      </c>
      <c r="S23" s="101">
        <v>15</v>
      </c>
      <c r="T23" s="101">
        <v>15</v>
      </c>
      <c r="U23" s="101">
        <v>14</v>
      </c>
      <c r="V23" s="101">
        <f t="shared" si="1"/>
        <v>44</v>
      </c>
      <c r="W23" s="102">
        <f t="shared" si="2"/>
        <v>132</v>
      </c>
    </row>
    <row r="24" spans="1:23" x14ac:dyDescent="0.35">
      <c r="A24" s="345"/>
      <c r="B24" s="346"/>
      <c r="C24" s="88" t="s">
        <v>29</v>
      </c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4">
        <v>20</v>
      </c>
      <c r="P24" s="104">
        <v>23</v>
      </c>
      <c r="Q24" s="104">
        <v>13</v>
      </c>
      <c r="R24" s="104">
        <f t="shared" si="0"/>
        <v>56</v>
      </c>
      <c r="S24" s="104">
        <v>15</v>
      </c>
      <c r="T24" s="104">
        <v>19</v>
      </c>
      <c r="U24" s="104">
        <v>21</v>
      </c>
      <c r="V24" s="104">
        <f t="shared" si="1"/>
        <v>55</v>
      </c>
      <c r="W24" s="105">
        <f t="shared" si="2"/>
        <v>111</v>
      </c>
    </row>
    <row r="25" spans="1:23" s="83" customFormat="1" x14ac:dyDescent="0.35">
      <c r="A25" s="345"/>
      <c r="B25" s="346"/>
      <c r="C25" s="89" t="s">
        <v>18</v>
      </c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4">
        <f>SUM(O23:O24)</f>
        <v>43</v>
      </c>
      <c r="P25" s="104">
        <f t="shared" ref="P25:Q25" si="14">SUM(P23:P24)</f>
        <v>53</v>
      </c>
      <c r="Q25" s="104">
        <f t="shared" si="14"/>
        <v>48</v>
      </c>
      <c r="R25" s="104">
        <f t="shared" si="0"/>
        <v>144</v>
      </c>
      <c r="S25" s="104">
        <f>SUM(S23:S24)</f>
        <v>30</v>
      </c>
      <c r="T25" s="104">
        <f t="shared" ref="T25:U25" si="15">SUM(T23:T24)</f>
        <v>34</v>
      </c>
      <c r="U25" s="104">
        <f t="shared" si="15"/>
        <v>35</v>
      </c>
      <c r="V25" s="104">
        <f t="shared" si="1"/>
        <v>99</v>
      </c>
      <c r="W25" s="105">
        <f t="shared" si="2"/>
        <v>243</v>
      </c>
    </row>
    <row r="26" spans="1:23" x14ac:dyDescent="0.35">
      <c r="A26" s="345"/>
      <c r="B26" s="346"/>
      <c r="C26" s="90" t="s">
        <v>81</v>
      </c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9">
        <v>2</v>
      </c>
      <c r="P26" s="109">
        <v>2</v>
      </c>
      <c r="Q26" s="109">
        <v>2</v>
      </c>
      <c r="R26" s="109">
        <f t="shared" si="0"/>
        <v>6</v>
      </c>
      <c r="S26" s="109">
        <v>2</v>
      </c>
      <c r="T26" s="109">
        <v>2</v>
      </c>
      <c r="U26" s="109">
        <v>2</v>
      </c>
      <c r="V26" s="109">
        <f t="shared" si="1"/>
        <v>6</v>
      </c>
      <c r="W26" s="290">
        <f t="shared" si="2"/>
        <v>12</v>
      </c>
    </row>
    <row r="27" spans="1:23" ht="21" customHeight="1" x14ac:dyDescent="0.35">
      <c r="A27" s="345">
        <v>6</v>
      </c>
      <c r="B27" s="346" t="s">
        <v>327</v>
      </c>
      <c r="C27" s="85" t="s">
        <v>28</v>
      </c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1">
        <v>12</v>
      </c>
      <c r="P27" s="101">
        <v>10</v>
      </c>
      <c r="Q27" s="101">
        <v>2</v>
      </c>
      <c r="R27" s="101">
        <f t="shared" si="0"/>
        <v>24</v>
      </c>
      <c r="S27" s="101">
        <v>3</v>
      </c>
      <c r="T27" s="101">
        <v>4</v>
      </c>
      <c r="U27" s="101">
        <v>4</v>
      </c>
      <c r="V27" s="101">
        <f t="shared" si="1"/>
        <v>11</v>
      </c>
      <c r="W27" s="102">
        <f t="shared" si="2"/>
        <v>35</v>
      </c>
    </row>
    <row r="28" spans="1:23" x14ac:dyDescent="0.35">
      <c r="A28" s="345"/>
      <c r="B28" s="346"/>
      <c r="C28" s="88" t="s">
        <v>29</v>
      </c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4">
        <v>6</v>
      </c>
      <c r="P28" s="104">
        <v>10</v>
      </c>
      <c r="Q28" s="104">
        <v>5</v>
      </c>
      <c r="R28" s="104">
        <f t="shared" si="0"/>
        <v>21</v>
      </c>
      <c r="S28" s="104">
        <v>5</v>
      </c>
      <c r="T28" s="104">
        <v>1</v>
      </c>
      <c r="U28" s="104">
        <v>4</v>
      </c>
      <c r="V28" s="104">
        <f t="shared" si="1"/>
        <v>10</v>
      </c>
      <c r="W28" s="105">
        <f t="shared" si="2"/>
        <v>31</v>
      </c>
    </row>
    <row r="29" spans="1:23" s="83" customFormat="1" x14ac:dyDescent="0.35">
      <c r="A29" s="345"/>
      <c r="B29" s="346"/>
      <c r="C29" s="89" t="s">
        <v>18</v>
      </c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4">
        <f>SUM(O27:O28)</f>
        <v>18</v>
      </c>
      <c r="P29" s="104">
        <f t="shared" ref="P29:Q29" si="16">SUM(P27:P28)</f>
        <v>20</v>
      </c>
      <c r="Q29" s="104">
        <f t="shared" si="16"/>
        <v>7</v>
      </c>
      <c r="R29" s="104">
        <f t="shared" si="0"/>
        <v>45</v>
      </c>
      <c r="S29" s="104">
        <f>SUM(S27:S28)</f>
        <v>8</v>
      </c>
      <c r="T29" s="104">
        <f t="shared" ref="T29:U29" si="17">SUM(T27:T28)</f>
        <v>5</v>
      </c>
      <c r="U29" s="104">
        <f t="shared" si="17"/>
        <v>8</v>
      </c>
      <c r="V29" s="104">
        <f t="shared" si="1"/>
        <v>21</v>
      </c>
      <c r="W29" s="105">
        <f t="shared" si="2"/>
        <v>66</v>
      </c>
    </row>
    <row r="30" spans="1:23" x14ac:dyDescent="0.35">
      <c r="A30" s="345"/>
      <c r="B30" s="346"/>
      <c r="C30" s="90" t="s">
        <v>81</v>
      </c>
      <c r="D30" s="107"/>
      <c r="E30" s="107"/>
      <c r="F30" s="107"/>
      <c r="G30" s="108"/>
      <c r="H30" s="107"/>
      <c r="I30" s="107"/>
      <c r="J30" s="107"/>
      <c r="K30" s="107"/>
      <c r="L30" s="107"/>
      <c r="M30" s="107"/>
      <c r="N30" s="108"/>
      <c r="O30" s="109">
        <v>1</v>
      </c>
      <c r="P30" s="109">
        <v>1</v>
      </c>
      <c r="Q30" s="109">
        <v>1</v>
      </c>
      <c r="R30" s="110">
        <f t="shared" si="0"/>
        <v>3</v>
      </c>
      <c r="S30" s="109">
        <v>1</v>
      </c>
      <c r="T30" s="109">
        <v>1</v>
      </c>
      <c r="U30" s="109">
        <v>1</v>
      </c>
      <c r="V30" s="110">
        <f t="shared" si="1"/>
        <v>3</v>
      </c>
      <c r="W30" s="111">
        <f t="shared" si="2"/>
        <v>6</v>
      </c>
    </row>
    <row r="31" spans="1:23" ht="21" customHeight="1" x14ac:dyDescent="0.35">
      <c r="A31" s="345">
        <v>7</v>
      </c>
      <c r="B31" s="346" t="s">
        <v>333</v>
      </c>
      <c r="C31" s="85" t="s">
        <v>28</v>
      </c>
      <c r="D31" s="101">
        <v>7</v>
      </c>
      <c r="E31" s="101">
        <v>26</v>
      </c>
      <c r="F31" s="101">
        <v>27</v>
      </c>
      <c r="G31" s="101">
        <f t="shared" si="9"/>
        <v>60</v>
      </c>
      <c r="H31" s="101">
        <v>35</v>
      </c>
      <c r="I31" s="101">
        <v>31</v>
      </c>
      <c r="J31" s="101">
        <v>41</v>
      </c>
      <c r="K31" s="101">
        <v>33</v>
      </c>
      <c r="L31" s="101">
        <v>32</v>
      </c>
      <c r="M31" s="101">
        <v>29</v>
      </c>
      <c r="N31" s="101">
        <f t="shared" si="10"/>
        <v>201</v>
      </c>
      <c r="O31" s="101">
        <v>83</v>
      </c>
      <c r="P31" s="101">
        <v>79</v>
      </c>
      <c r="Q31" s="101">
        <v>56</v>
      </c>
      <c r="R31" s="101">
        <f t="shared" si="0"/>
        <v>218</v>
      </c>
      <c r="S31" s="101">
        <v>37</v>
      </c>
      <c r="T31" s="101">
        <v>48</v>
      </c>
      <c r="U31" s="101">
        <v>26</v>
      </c>
      <c r="V31" s="101">
        <f t="shared" si="1"/>
        <v>111</v>
      </c>
      <c r="W31" s="102">
        <f t="shared" si="2"/>
        <v>590</v>
      </c>
    </row>
    <row r="32" spans="1:23" x14ac:dyDescent="0.35">
      <c r="A32" s="345"/>
      <c r="B32" s="346"/>
      <c r="C32" s="88" t="s">
        <v>29</v>
      </c>
      <c r="D32" s="104">
        <v>5</v>
      </c>
      <c r="E32" s="104">
        <v>16</v>
      </c>
      <c r="F32" s="104">
        <v>25</v>
      </c>
      <c r="G32" s="104">
        <f t="shared" si="9"/>
        <v>46</v>
      </c>
      <c r="H32" s="104">
        <v>20</v>
      </c>
      <c r="I32" s="104">
        <v>24</v>
      </c>
      <c r="J32" s="104">
        <v>26</v>
      </c>
      <c r="K32" s="104">
        <v>23</v>
      </c>
      <c r="L32" s="104">
        <v>30</v>
      </c>
      <c r="M32" s="104">
        <v>23</v>
      </c>
      <c r="N32" s="104">
        <f t="shared" si="10"/>
        <v>146</v>
      </c>
      <c r="O32" s="104">
        <v>73</v>
      </c>
      <c r="P32" s="104">
        <v>93</v>
      </c>
      <c r="Q32" s="104">
        <v>79</v>
      </c>
      <c r="R32" s="104">
        <f t="shared" si="0"/>
        <v>245</v>
      </c>
      <c r="S32" s="104">
        <v>67</v>
      </c>
      <c r="T32" s="104">
        <v>59</v>
      </c>
      <c r="U32" s="104">
        <v>36</v>
      </c>
      <c r="V32" s="104">
        <f t="shared" si="1"/>
        <v>162</v>
      </c>
      <c r="W32" s="105">
        <f t="shared" si="2"/>
        <v>599</v>
      </c>
    </row>
    <row r="33" spans="1:23" s="83" customFormat="1" x14ac:dyDescent="0.35">
      <c r="A33" s="345"/>
      <c r="B33" s="346"/>
      <c r="C33" s="89" t="s">
        <v>18</v>
      </c>
      <c r="D33" s="104">
        <f>SUM(D31:D32)</f>
        <v>12</v>
      </c>
      <c r="E33" s="104">
        <f t="shared" ref="E33:F33" si="18">SUM(E31:E32)</f>
        <v>42</v>
      </c>
      <c r="F33" s="104">
        <f t="shared" si="18"/>
        <v>52</v>
      </c>
      <c r="G33" s="104">
        <f t="shared" si="9"/>
        <v>106</v>
      </c>
      <c r="H33" s="104">
        <f>SUM(H31:H32)</f>
        <v>55</v>
      </c>
      <c r="I33" s="104">
        <f t="shared" ref="I33:M33" si="19">SUM(I31:I32)</f>
        <v>55</v>
      </c>
      <c r="J33" s="104">
        <f t="shared" si="19"/>
        <v>67</v>
      </c>
      <c r="K33" s="104">
        <f t="shared" si="19"/>
        <v>56</v>
      </c>
      <c r="L33" s="104">
        <f t="shared" si="19"/>
        <v>62</v>
      </c>
      <c r="M33" s="104">
        <f t="shared" si="19"/>
        <v>52</v>
      </c>
      <c r="N33" s="104">
        <f t="shared" si="10"/>
        <v>347</v>
      </c>
      <c r="O33" s="104">
        <f>SUM(O31:O32)</f>
        <v>156</v>
      </c>
      <c r="P33" s="104">
        <f t="shared" ref="P33:Q33" si="20">SUM(P31:P32)</f>
        <v>172</v>
      </c>
      <c r="Q33" s="104">
        <f t="shared" si="20"/>
        <v>135</v>
      </c>
      <c r="R33" s="104">
        <f t="shared" si="0"/>
        <v>463</v>
      </c>
      <c r="S33" s="104">
        <f>SUM(S31:S32)</f>
        <v>104</v>
      </c>
      <c r="T33" s="104">
        <f t="shared" ref="T33:U33" si="21">SUM(T31:T32)</f>
        <v>107</v>
      </c>
      <c r="U33" s="104">
        <f t="shared" si="21"/>
        <v>62</v>
      </c>
      <c r="V33" s="104">
        <f t="shared" si="1"/>
        <v>273</v>
      </c>
      <c r="W33" s="105">
        <f t="shared" si="2"/>
        <v>1189</v>
      </c>
    </row>
    <row r="34" spans="1:23" x14ac:dyDescent="0.35">
      <c r="A34" s="345"/>
      <c r="B34" s="346"/>
      <c r="C34" s="90" t="s">
        <v>81</v>
      </c>
      <c r="D34" s="109">
        <v>1</v>
      </c>
      <c r="E34" s="109">
        <v>2</v>
      </c>
      <c r="F34" s="109">
        <v>2</v>
      </c>
      <c r="G34" s="110">
        <f t="shared" si="9"/>
        <v>5</v>
      </c>
      <c r="H34" s="109">
        <v>2</v>
      </c>
      <c r="I34" s="109">
        <v>2</v>
      </c>
      <c r="J34" s="109">
        <v>2</v>
      </c>
      <c r="K34" s="109">
        <v>2</v>
      </c>
      <c r="L34" s="109">
        <v>2</v>
      </c>
      <c r="M34" s="109">
        <v>2</v>
      </c>
      <c r="N34" s="110">
        <f t="shared" si="10"/>
        <v>12</v>
      </c>
      <c r="O34" s="109">
        <v>5</v>
      </c>
      <c r="P34" s="109">
        <v>6</v>
      </c>
      <c r="Q34" s="109">
        <v>5</v>
      </c>
      <c r="R34" s="110">
        <f t="shared" si="0"/>
        <v>16</v>
      </c>
      <c r="S34" s="109">
        <v>4</v>
      </c>
      <c r="T34" s="109">
        <v>4</v>
      </c>
      <c r="U34" s="109">
        <v>2</v>
      </c>
      <c r="V34" s="110">
        <f t="shared" si="1"/>
        <v>10</v>
      </c>
      <c r="W34" s="111">
        <f t="shared" si="2"/>
        <v>43</v>
      </c>
    </row>
    <row r="35" spans="1:23" ht="21" customHeight="1" x14ac:dyDescent="0.35">
      <c r="A35" s="345">
        <v>8</v>
      </c>
      <c r="B35" s="346" t="s">
        <v>339</v>
      </c>
      <c r="C35" s="85" t="s">
        <v>28</v>
      </c>
      <c r="D35" s="101">
        <v>8</v>
      </c>
      <c r="E35" s="101">
        <v>8</v>
      </c>
      <c r="F35" s="101">
        <v>3</v>
      </c>
      <c r="G35" s="101">
        <f t="shared" si="9"/>
        <v>19</v>
      </c>
      <c r="H35" s="101">
        <v>6</v>
      </c>
      <c r="I35" s="101">
        <v>4</v>
      </c>
      <c r="J35" s="101">
        <v>7</v>
      </c>
      <c r="K35" s="101">
        <v>4</v>
      </c>
      <c r="L35" s="101">
        <v>2</v>
      </c>
      <c r="M35" s="101">
        <v>3</v>
      </c>
      <c r="N35" s="101">
        <f t="shared" si="10"/>
        <v>26</v>
      </c>
      <c r="O35" s="101">
        <v>16</v>
      </c>
      <c r="P35" s="101">
        <v>17</v>
      </c>
      <c r="Q35" s="101">
        <v>11</v>
      </c>
      <c r="R35" s="101">
        <f t="shared" si="0"/>
        <v>44</v>
      </c>
      <c r="S35" s="101">
        <v>6</v>
      </c>
      <c r="T35" s="101">
        <v>6</v>
      </c>
      <c r="U35" s="101">
        <v>14</v>
      </c>
      <c r="V35" s="101">
        <f t="shared" si="1"/>
        <v>26</v>
      </c>
      <c r="W35" s="102">
        <f t="shared" si="2"/>
        <v>115</v>
      </c>
    </row>
    <row r="36" spans="1:23" x14ac:dyDescent="0.35">
      <c r="A36" s="345"/>
      <c r="B36" s="346"/>
      <c r="C36" s="88" t="s">
        <v>29</v>
      </c>
      <c r="D36" s="104">
        <v>5</v>
      </c>
      <c r="E36" s="104">
        <v>1</v>
      </c>
      <c r="F36" s="104">
        <v>3</v>
      </c>
      <c r="G36" s="104">
        <f t="shared" si="9"/>
        <v>9</v>
      </c>
      <c r="H36" s="104">
        <v>2</v>
      </c>
      <c r="I36" s="104">
        <v>3</v>
      </c>
      <c r="J36" s="104">
        <v>5</v>
      </c>
      <c r="K36" s="104">
        <v>5</v>
      </c>
      <c r="L36" s="104">
        <v>3</v>
      </c>
      <c r="M36" s="104">
        <v>4</v>
      </c>
      <c r="N36" s="104">
        <f t="shared" si="10"/>
        <v>22</v>
      </c>
      <c r="O36" s="104">
        <v>9</v>
      </c>
      <c r="P36" s="104">
        <v>5</v>
      </c>
      <c r="Q36" s="104">
        <v>3</v>
      </c>
      <c r="R36" s="104">
        <f t="shared" si="0"/>
        <v>17</v>
      </c>
      <c r="S36" s="104">
        <v>4</v>
      </c>
      <c r="T36" s="104">
        <v>1</v>
      </c>
      <c r="U36" s="104">
        <v>9</v>
      </c>
      <c r="V36" s="104">
        <f t="shared" si="1"/>
        <v>14</v>
      </c>
      <c r="W36" s="105">
        <f t="shared" si="2"/>
        <v>62</v>
      </c>
    </row>
    <row r="37" spans="1:23" s="83" customFormat="1" x14ac:dyDescent="0.35">
      <c r="A37" s="345"/>
      <c r="B37" s="346"/>
      <c r="C37" s="89" t="s">
        <v>18</v>
      </c>
      <c r="D37" s="104">
        <f>SUM(D35:D36)</f>
        <v>13</v>
      </c>
      <c r="E37" s="104">
        <f t="shared" ref="E37:F37" si="22">SUM(E35:E36)</f>
        <v>9</v>
      </c>
      <c r="F37" s="104">
        <f t="shared" si="22"/>
        <v>6</v>
      </c>
      <c r="G37" s="104">
        <f t="shared" si="9"/>
        <v>28</v>
      </c>
      <c r="H37" s="104">
        <f>SUM(H35:H36)</f>
        <v>8</v>
      </c>
      <c r="I37" s="104">
        <f t="shared" ref="I37:M37" si="23">SUM(I35:I36)</f>
        <v>7</v>
      </c>
      <c r="J37" s="104">
        <f t="shared" si="23"/>
        <v>12</v>
      </c>
      <c r="K37" s="104">
        <f t="shared" si="23"/>
        <v>9</v>
      </c>
      <c r="L37" s="104">
        <f t="shared" si="23"/>
        <v>5</v>
      </c>
      <c r="M37" s="104">
        <f t="shared" si="23"/>
        <v>7</v>
      </c>
      <c r="N37" s="104">
        <f t="shared" si="10"/>
        <v>48</v>
      </c>
      <c r="O37" s="104">
        <f>SUM(O35:O36)</f>
        <v>25</v>
      </c>
      <c r="P37" s="104">
        <f t="shared" ref="P37:Q37" si="24">SUM(P35:P36)</f>
        <v>22</v>
      </c>
      <c r="Q37" s="104">
        <f t="shared" si="24"/>
        <v>14</v>
      </c>
      <c r="R37" s="104">
        <f t="shared" si="0"/>
        <v>61</v>
      </c>
      <c r="S37" s="104">
        <f>SUM(S35:S36)</f>
        <v>10</v>
      </c>
      <c r="T37" s="104">
        <f t="shared" ref="T37:U37" si="25">SUM(T35:T36)</f>
        <v>7</v>
      </c>
      <c r="U37" s="104">
        <f t="shared" si="25"/>
        <v>23</v>
      </c>
      <c r="V37" s="104">
        <f t="shared" si="1"/>
        <v>40</v>
      </c>
      <c r="W37" s="105">
        <f t="shared" si="2"/>
        <v>177</v>
      </c>
    </row>
    <row r="38" spans="1:23" x14ac:dyDescent="0.35">
      <c r="A38" s="345"/>
      <c r="B38" s="346"/>
      <c r="C38" s="90" t="s">
        <v>81</v>
      </c>
      <c r="D38" s="109">
        <v>1</v>
      </c>
      <c r="E38" s="109">
        <v>1</v>
      </c>
      <c r="F38" s="109">
        <v>1</v>
      </c>
      <c r="G38" s="110">
        <f t="shared" si="9"/>
        <v>3</v>
      </c>
      <c r="H38" s="109">
        <v>1</v>
      </c>
      <c r="I38" s="109">
        <v>1</v>
      </c>
      <c r="J38" s="109">
        <v>1</v>
      </c>
      <c r="K38" s="109">
        <v>1</v>
      </c>
      <c r="L38" s="109">
        <v>1</v>
      </c>
      <c r="M38" s="109">
        <v>1</v>
      </c>
      <c r="N38" s="110">
        <f t="shared" si="10"/>
        <v>6</v>
      </c>
      <c r="O38" s="109">
        <v>1</v>
      </c>
      <c r="P38" s="109">
        <v>1</v>
      </c>
      <c r="Q38" s="109">
        <v>1</v>
      </c>
      <c r="R38" s="110">
        <f t="shared" si="0"/>
        <v>3</v>
      </c>
      <c r="S38" s="109">
        <v>1</v>
      </c>
      <c r="T38" s="109">
        <v>1</v>
      </c>
      <c r="U38" s="109">
        <v>1</v>
      </c>
      <c r="V38" s="110">
        <f t="shared" si="1"/>
        <v>3</v>
      </c>
      <c r="W38" s="111">
        <f t="shared" si="2"/>
        <v>15</v>
      </c>
    </row>
    <row r="39" spans="1:23" ht="21" customHeight="1" x14ac:dyDescent="0.35">
      <c r="A39" s="345">
        <v>9</v>
      </c>
      <c r="B39" s="346" t="s">
        <v>344</v>
      </c>
      <c r="C39" s="85" t="s">
        <v>28</v>
      </c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1">
        <v>1</v>
      </c>
      <c r="P39" s="101">
        <v>12</v>
      </c>
      <c r="Q39" s="101">
        <v>11</v>
      </c>
      <c r="R39" s="101">
        <f t="shared" si="0"/>
        <v>24</v>
      </c>
      <c r="S39" s="101">
        <v>7</v>
      </c>
      <c r="T39" s="101">
        <v>13</v>
      </c>
      <c r="U39" s="101">
        <v>9</v>
      </c>
      <c r="V39" s="101">
        <f t="shared" si="1"/>
        <v>29</v>
      </c>
      <c r="W39" s="102">
        <f t="shared" si="2"/>
        <v>53</v>
      </c>
    </row>
    <row r="40" spans="1:23" x14ac:dyDescent="0.35">
      <c r="A40" s="345"/>
      <c r="B40" s="346"/>
      <c r="C40" s="88" t="s">
        <v>29</v>
      </c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4">
        <v>0</v>
      </c>
      <c r="P40" s="104">
        <v>5</v>
      </c>
      <c r="Q40" s="104">
        <v>2</v>
      </c>
      <c r="R40" s="104">
        <f t="shared" si="0"/>
        <v>7</v>
      </c>
      <c r="S40" s="104">
        <v>0</v>
      </c>
      <c r="T40" s="104">
        <v>4</v>
      </c>
      <c r="U40" s="104">
        <v>0</v>
      </c>
      <c r="V40" s="104">
        <f t="shared" si="1"/>
        <v>4</v>
      </c>
      <c r="W40" s="105">
        <f t="shared" si="2"/>
        <v>11</v>
      </c>
    </row>
    <row r="41" spans="1:23" s="83" customFormat="1" x14ac:dyDescent="0.35">
      <c r="A41" s="345"/>
      <c r="B41" s="346"/>
      <c r="C41" s="89" t="s">
        <v>18</v>
      </c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4">
        <f>SUM(O39:O40)</f>
        <v>1</v>
      </c>
      <c r="P41" s="104">
        <f t="shared" ref="P41:Q41" si="26">SUM(P39:P40)</f>
        <v>17</v>
      </c>
      <c r="Q41" s="104">
        <f t="shared" si="26"/>
        <v>13</v>
      </c>
      <c r="R41" s="104">
        <f t="shared" si="0"/>
        <v>31</v>
      </c>
      <c r="S41" s="104">
        <f>SUM(S39:S40)</f>
        <v>7</v>
      </c>
      <c r="T41" s="104">
        <f t="shared" ref="T41:U41" si="27">SUM(T39:T40)</f>
        <v>17</v>
      </c>
      <c r="U41" s="104">
        <f t="shared" si="27"/>
        <v>9</v>
      </c>
      <c r="V41" s="104">
        <f t="shared" si="1"/>
        <v>33</v>
      </c>
      <c r="W41" s="105">
        <f t="shared" si="2"/>
        <v>64</v>
      </c>
    </row>
    <row r="42" spans="1:23" x14ac:dyDescent="0.35">
      <c r="A42" s="345"/>
      <c r="B42" s="346"/>
      <c r="C42" s="90" t="s">
        <v>81</v>
      </c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9">
        <v>1</v>
      </c>
      <c r="P42" s="109">
        <v>1</v>
      </c>
      <c r="Q42" s="109">
        <v>1</v>
      </c>
      <c r="R42" s="109">
        <f t="shared" si="0"/>
        <v>3</v>
      </c>
      <c r="S42" s="109">
        <v>1</v>
      </c>
      <c r="T42" s="109">
        <v>1</v>
      </c>
      <c r="U42" s="109">
        <v>1</v>
      </c>
      <c r="V42" s="109">
        <f t="shared" si="1"/>
        <v>3</v>
      </c>
      <c r="W42" s="290">
        <f t="shared" si="2"/>
        <v>6</v>
      </c>
    </row>
    <row r="43" spans="1:23" s="289" customFormat="1" x14ac:dyDescent="0.35">
      <c r="A43" s="96"/>
      <c r="B43" s="97"/>
      <c r="C43" s="286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7"/>
      <c r="O43" s="287"/>
      <c r="P43" s="287"/>
      <c r="Q43" s="287"/>
      <c r="R43" s="287"/>
      <c r="S43" s="287"/>
      <c r="T43" s="287"/>
      <c r="U43" s="287"/>
      <c r="V43" s="287"/>
      <c r="W43" s="288"/>
    </row>
    <row r="44" spans="1:23" ht="21" customHeight="1" x14ac:dyDescent="0.35">
      <c r="A44" s="345">
        <v>10</v>
      </c>
      <c r="B44" s="346" t="s">
        <v>349</v>
      </c>
      <c r="C44" s="92" t="s">
        <v>28</v>
      </c>
      <c r="D44" s="101">
        <v>8</v>
      </c>
      <c r="E44" s="101">
        <v>18</v>
      </c>
      <c r="F44" s="101">
        <v>21</v>
      </c>
      <c r="G44" s="101">
        <f t="shared" si="9"/>
        <v>47</v>
      </c>
      <c r="H44" s="101">
        <v>4</v>
      </c>
      <c r="I44" s="101">
        <v>3</v>
      </c>
      <c r="J44" s="101">
        <v>7</v>
      </c>
      <c r="K44" s="101">
        <v>4</v>
      </c>
      <c r="L44" s="101">
        <v>2</v>
      </c>
      <c r="M44" s="101">
        <v>5</v>
      </c>
      <c r="N44" s="101">
        <f t="shared" si="10"/>
        <v>25</v>
      </c>
      <c r="O44" s="101">
        <v>12</v>
      </c>
      <c r="P44" s="101">
        <v>30</v>
      </c>
      <c r="Q44" s="101">
        <v>12</v>
      </c>
      <c r="R44" s="101">
        <f t="shared" si="0"/>
        <v>54</v>
      </c>
      <c r="S44" s="101">
        <v>20</v>
      </c>
      <c r="T44" s="101">
        <v>20</v>
      </c>
      <c r="U44" s="101">
        <v>24</v>
      </c>
      <c r="V44" s="101">
        <f t="shared" si="1"/>
        <v>64</v>
      </c>
      <c r="W44" s="102">
        <f t="shared" si="2"/>
        <v>190</v>
      </c>
    </row>
    <row r="45" spans="1:23" x14ac:dyDescent="0.35">
      <c r="A45" s="345"/>
      <c r="B45" s="346"/>
      <c r="C45" s="93" t="s">
        <v>29</v>
      </c>
      <c r="D45" s="104">
        <v>5</v>
      </c>
      <c r="E45" s="104">
        <v>3</v>
      </c>
      <c r="F45" s="104">
        <v>9</v>
      </c>
      <c r="G45" s="104">
        <f t="shared" si="9"/>
        <v>17</v>
      </c>
      <c r="H45" s="104">
        <v>4</v>
      </c>
      <c r="I45" s="104">
        <v>6</v>
      </c>
      <c r="J45" s="104">
        <v>8</v>
      </c>
      <c r="K45" s="104">
        <v>8</v>
      </c>
      <c r="L45" s="104">
        <v>5</v>
      </c>
      <c r="M45" s="104">
        <v>1</v>
      </c>
      <c r="N45" s="104">
        <f t="shared" si="10"/>
        <v>32</v>
      </c>
      <c r="O45" s="104">
        <v>11</v>
      </c>
      <c r="P45" s="104">
        <v>4</v>
      </c>
      <c r="Q45" s="104">
        <v>13</v>
      </c>
      <c r="R45" s="104">
        <f t="shared" si="0"/>
        <v>28</v>
      </c>
      <c r="S45" s="104">
        <v>13</v>
      </c>
      <c r="T45" s="104">
        <v>23</v>
      </c>
      <c r="U45" s="104">
        <v>16</v>
      </c>
      <c r="V45" s="104">
        <f t="shared" si="1"/>
        <v>52</v>
      </c>
      <c r="W45" s="105">
        <f t="shared" si="2"/>
        <v>129</v>
      </c>
    </row>
    <row r="46" spans="1:23" s="83" customFormat="1" x14ac:dyDescent="0.35">
      <c r="A46" s="345"/>
      <c r="B46" s="346"/>
      <c r="C46" s="94" t="s">
        <v>18</v>
      </c>
      <c r="D46" s="104">
        <f>SUM(D44:D45)</f>
        <v>13</v>
      </c>
      <c r="E46" s="104">
        <f t="shared" ref="E46:F46" si="28">SUM(E44:E45)</f>
        <v>21</v>
      </c>
      <c r="F46" s="104">
        <f t="shared" si="28"/>
        <v>30</v>
      </c>
      <c r="G46" s="104">
        <f t="shared" si="9"/>
        <v>64</v>
      </c>
      <c r="H46" s="104">
        <f>SUM(H44:H45)</f>
        <v>8</v>
      </c>
      <c r="I46" s="104">
        <f t="shared" ref="I46:M46" si="29">SUM(I44:I45)</f>
        <v>9</v>
      </c>
      <c r="J46" s="104">
        <f t="shared" si="29"/>
        <v>15</v>
      </c>
      <c r="K46" s="104">
        <f t="shared" si="29"/>
        <v>12</v>
      </c>
      <c r="L46" s="104">
        <f t="shared" si="29"/>
        <v>7</v>
      </c>
      <c r="M46" s="104">
        <f t="shared" si="29"/>
        <v>6</v>
      </c>
      <c r="N46" s="104">
        <f t="shared" si="10"/>
        <v>57</v>
      </c>
      <c r="O46" s="104">
        <f>SUM(O44:O45)</f>
        <v>23</v>
      </c>
      <c r="P46" s="104">
        <f t="shared" ref="P46:Q46" si="30">SUM(P44:P45)</f>
        <v>34</v>
      </c>
      <c r="Q46" s="104">
        <f t="shared" si="30"/>
        <v>25</v>
      </c>
      <c r="R46" s="104">
        <f t="shared" si="0"/>
        <v>82</v>
      </c>
      <c r="S46" s="104">
        <f>SUM(S44:S45)</f>
        <v>33</v>
      </c>
      <c r="T46" s="104">
        <f t="shared" ref="T46:U46" si="31">SUM(T44:T45)</f>
        <v>43</v>
      </c>
      <c r="U46" s="104">
        <f t="shared" si="31"/>
        <v>40</v>
      </c>
      <c r="V46" s="104">
        <f t="shared" si="1"/>
        <v>116</v>
      </c>
      <c r="W46" s="105">
        <f t="shared" si="2"/>
        <v>319</v>
      </c>
    </row>
    <row r="47" spans="1:23" x14ac:dyDescent="0.35">
      <c r="A47" s="345"/>
      <c r="B47" s="346"/>
      <c r="C47" s="95" t="s">
        <v>81</v>
      </c>
      <c r="D47" s="109">
        <v>1</v>
      </c>
      <c r="E47" s="109">
        <v>1</v>
      </c>
      <c r="F47" s="109">
        <v>1</v>
      </c>
      <c r="G47" s="109">
        <f t="shared" si="9"/>
        <v>3</v>
      </c>
      <c r="H47" s="109">
        <v>1</v>
      </c>
      <c r="I47" s="109">
        <v>1</v>
      </c>
      <c r="J47" s="109">
        <v>1</v>
      </c>
      <c r="K47" s="109">
        <v>1</v>
      </c>
      <c r="L47" s="109">
        <v>1</v>
      </c>
      <c r="M47" s="109">
        <v>1</v>
      </c>
      <c r="N47" s="109">
        <f t="shared" si="10"/>
        <v>6</v>
      </c>
      <c r="O47" s="109">
        <v>1</v>
      </c>
      <c r="P47" s="109">
        <v>1</v>
      </c>
      <c r="Q47" s="109">
        <v>1</v>
      </c>
      <c r="R47" s="109">
        <f t="shared" si="0"/>
        <v>3</v>
      </c>
      <c r="S47" s="109">
        <v>1</v>
      </c>
      <c r="T47" s="109">
        <v>1</v>
      </c>
      <c r="U47" s="109">
        <v>1</v>
      </c>
      <c r="V47" s="109">
        <f t="shared" si="1"/>
        <v>3</v>
      </c>
      <c r="W47" s="290">
        <f t="shared" si="2"/>
        <v>15</v>
      </c>
    </row>
    <row r="48" spans="1:23" ht="21" customHeight="1" x14ac:dyDescent="0.35">
      <c r="A48" s="345">
        <v>11</v>
      </c>
      <c r="B48" s="346" t="s">
        <v>354</v>
      </c>
      <c r="C48" s="85" t="s">
        <v>28</v>
      </c>
      <c r="D48" s="101">
        <v>24</v>
      </c>
      <c r="E48" s="101">
        <v>44</v>
      </c>
      <c r="F48" s="101">
        <v>36</v>
      </c>
      <c r="G48" s="101">
        <f t="shared" si="9"/>
        <v>104</v>
      </c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2">
        <f t="shared" si="2"/>
        <v>104</v>
      </c>
    </row>
    <row r="49" spans="1:23" x14ac:dyDescent="0.35">
      <c r="A49" s="345"/>
      <c r="B49" s="346"/>
      <c r="C49" s="88" t="s">
        <v>29</v>
      </c>
      <c r="D49" s="104">
        <v>16</v>
      </c>
      <c r="E49" s="104">
        <v>18</v>
      </c>
      <c r="F49" s="104">
        <v>12</v>
      </c>
      <c r="G49" s="104">
        <f t="shared" si="9"/>
        <v>46</v>
      </c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5">
        <f t="shared" si="2"/>
        <v>46</v>
      </c>
    </row>
    <row r="50" spans="1:23" s="83" customFormat="1" x14ac:dyDescent="0.35">
      <c r="A50" s="345"/>
      <c r="B50" s="346"/>
      <c r="C50" s="89" t="s">
        <v>18</v>
      </c>
      <c r="D50" s="104">
        <f>SUM(D48:D49)</f>
        <v>40</v>
      </c>
      <c r="E50" s="104">
        <f t="shared" ref="E50:F50" si="32">SUM(E48:E49)</f>
        <v>62</v>
      </c>
      <c r="F50" s="104">
        <f t="shared" si="32"/>
        <v>48</v>
      </c>
      <c r="G50" s="104">
        <f t="shared" si="9"/>
        <v>150</v>
      </c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5">
        <f t="shared" si="2"/>
        <v>150</v>
      </c>
    </row>
    <row r="51" spans="1:23" x14ac:dyDescent="0.35">
      <c r="A51" s="345"/>
      <c r="B51" s="346"/>
      <c r="C51" s="90" t="s">
        <v>81</v>
      </c>
      <c r="D51" s="109">
        <v>2</v>
      </c>
      <c r="E51" s="109">
        <v>2</v>
      </c>
      <c r="F51" s="109">
        <v>2</v>
      </c>
      <c r="G51" s="110">
        <f t="shared" si="9"/>
        <v>6</v>
      </c>
      <c r="H51" s="107"/>
      <c r="I51" s="107"/>
      <c r="J51" s="107"/>
      <c r="K51" s="107"/>
      <c r="L51" s="107"/>
      <c r="M51" s="107"/>
      <c r="N51" s="108"/>
      <c r="O51" s="107"/>
      <c r="P51" s="107"/>
      <c r="Q51" s="107"/>
      <c r="R51" s="108"/>
      <c r="S51" s="107"/>
      <c r="T51" s="107"/>
      <c r="U51" s="107"/>
      <c r="V51" s="108"/>
      <c r="W51" s="111">
        <f t="shared" si="2"/>
        <v>6</v>
      </c>
    </row>
    <row r="52" spans="1:23" ht="21" customHeight="1" x14ac:dyDescent="0.35">
      <c r="A52" s="345">
        <v>12</v>
      </c>
      <c r="B52" s="346" t="s">
        <v>362</v>
      </c>
      <c r="C52" s="86" t="s">
        <v>28</v>
      </c>
      <c r="D52" s="101">
        <v>11</v>
      </c>
      <c r="E52" s="101">
        <v>22</v>
      </c>
      <c r="F52" s="101">
        <v>24</v>
      </c>
      <c r="G52" s="101">
        <f t="shared" si="9"/>
        <v>57</v>
      </c>
      <c r="H52" s="101">
        <v>21</v>
      </c>
      <c r="I52" s="101">
        <v>10</v>
      </c>
      <c r="J52" s="101">
        <v>23</v>
      </c>
      <c r="K52" s="101">
        <v>21</v>
      </c>
      <c r="L52" s="101">
        <v>15</v>
      </c>
      <c r="M52" s="101">
        <v>16</v>
      </c>
      <c r="N52" s="101">
        <f t="shared" si="10"/>
        <v>106</v>
      </c>
      <c r="O52" s="100"/>
      <c r="P52" s="100"/>
      <c r="Q52" s="100"/>
      <c r="R52" s="100"/>
      <c r="S52" s="100"/>
      <c r="T52" s="100"/>
      <c r="U52" s="100"/>
      <c r="V52" s="100"/>
      <c r="W52" s="102">
        <f t="shared" si="2"/>
        <v>163</v>
      </c>
    </row>
    <row r="53" spans="1:23" x14ac:dyDescent="0.35">
      <c r="A53" s="345"/>
      <c r="B53" s="346"/>
      <c r="C53" s="88" t="s">
        <v>29</v>
      </c>
      <c r="D53" s="104">
        <v>16</v>
      </c>
      <c r="E53" s="104">
        <v>10</v>
      </c>
      <c r="F53" s="104">
        <v>11</v>
      </c>
      <c r="G53" s="104">
        <f t="shared" si="9"/>
        <v>37</v>
      </c>
      <c r="H53" s="104">
        <v>30</v>
      </c>
      <c r="I53" s="104">
        <v>22</v>
      </c>
      <c r="J53" s="104">
        <v>12</v>
      </c>
      <c r="K53" s="104">
        <v>12</v>
      </c>
      <c r="L53" s="104">
        <v>10</v>
      </c>
      <c r="M53" s="104">
        <v>6</v>
      </c>
      <c r="N53" s="104">
        <f t="shared" si="10"/>
        <v>92</v>
      </c>
      <c r="O53" s="103"/>
      <c r="P53" s="103"/>
      <c r="Q53" s="103"/>
      <c r="R53" s="103"/>
      <c r="S53" s="103"/>
      <c r="T53" s="103"/>
      <c r="U53" s="103"/>
      <c r="V53" s="103"/>
      <c r="W53" s="105">
        <f t="shared" si="2"/>
        <v>129</v>
      </c>
    </row>
    <row r="54" spans="1:23" s="83" customFormat="1" x14ac:dyDescent="0.35">
      <c r="A54" s="345"/>
      <c r="B54" s="346"/>
      <c r="C54" s="89" t="s">
        <v>18</v>
      </c>
      <c r="D54" s="104">
        <f>SUM(D52:D53)</f>
        <v>27</v>
      </c>
      <c r="E54" s="104">
        <f t="shared" ref="E54:F54" si="33">SUM(E52:E53)</f>
        <v>32</v>
      </c>
      <c r="F54" s="104">
        <f t="shared" si="33"/>
        <v>35</v>
      </c>
      <c r="G54" s="104">
        <f t="shared" si="9"/>
        <v>94</v>
      </c>
      <c r="H54" s="104">
        <f>SUM(H52:H53)</f>
        <v>51</v>
      </c>
      <c r="I54" s="104">
        <f t="shared" ref="I54:M54" si="34">SUM(I52:I53)</f>
        <v>32</v>
      </c>
      <c r="J54" s="104">
        <f t="shared" si="34"/>
        <v>35</v>
      </c>
      <c r="K54" s="104">
        <f t="shared" si="34"/>
        <v>33</v>
      </c>
      <c r="L54" s="104">
        <f t="shared" si="34"/>
        <v>25</v>
      </c>
      <c r="M54" s="104">
        <f t="shared" si="34"/>
        <v>22</v>
      </c>
      <c r="N54" s="104">
        <f t="shared" si="10"/>
        <v>198</v>
      </c>
      <c r="O54" s="103"/>
      <c r="P54" s="103"/>
      <c r="Q54" s="103"/>
      <c r="R54" s="103"/>
      <c r="S54" s="103"/>
      <c r="T54" s="103"/>
      <c r="U54" s="103"/>
      <c r="V54" s="103"/>
      <c r="W54" s="105">
        <f t="shared" si="2"/>
        <v>292</v>
      </c>
    </row>
    <row r="55" spans="1:23" x14ac:dyDescent="0.35">
      <c r="A55" s="345"/>
      <c r="B55" s="346"/>
      <c r="C55" s="91" t="s">
        <v>81</v>
      </c>
      <c r="D55" s="109">
        <v>1</v>
      </c>
      <c r="E55" s="109">
        <v>1</v>
      </c>
      <c r="F55" s="109">
        <v>2</v>
      </c>
      <c r="G55" s="110">
        <f t="shared" si="9"/>
        <v>4</v>
      </c>
      <c r="H55" s="109">
        <v>2</v>
      </c>
      <c r="I55" s="109">
        <v>1</v>
      </c>
      <c r="J55" s="109">
        <v>1</v>
      </c>
      <c r="K55" s="109">
        <v>1</v>
      </c>
      <c r="L55" s="109">
        <v>1</v>
      </c>
      <c r="M55" s="109">
        <v>1</v>
      </c>
      <c r="N55" s="110">
        <f t="shared" si="10"/>
        <v>7</v>
      </c>
      <c r="O55" s="107"/>
      <c r="P55" s="107"/>
      <c r="Q55" s="107"/>
      <c r="R55" s="108"/>
      <c r="S55" s="107"/>
      <c r="T55" s="107"/>
      <c r="U55" s="107"/>
      <c r="V55" s="108"/>
      <c r="W55" s="111">
        <f t="shared" si="2"/>
        <v>11</v>
      </c>
    </row>
    <row r="56" spans="1:23" ht="21" customHeight="1" x14ac:dyDescent="0.35">
      <c r="A56" s="345">
        <v>13</v>
      </c>
      <c r="B56" s="346" t="s">
        <v>368</v>
      </c>
      <c r="C56" s="85" t="s">
        <v>28</v>
      </c>
      <c r="D56" s="101">
        <v>15</v>
      </c>
      <c r="E56" s="101">
        <v>12</v>
      </c>
      <c r="F56" s="101">
        <v>18</v>
      </c>
      <c r="G56" s="101">
        <f t="shared" si="9"/>
        <v>45</v>
      </c>
      <c r="H56" s="101">
        <v>26</v>
      </c>
      <c r="I56" s="101">
        <v>16</v>
      </c>
      <c r="J56" s="101">
        <v>17</v>
      </c>
      <c r="K56" s="101">
        <v>21</v>
      </c>
      <c r="L56" s="101">
        <v>17</v>
      </c>
      <c r="M56" s="101">
        <v>16</v>
      </c>
      <c r="N56" s="101">
        <f t="shared" si="10"/>
        <v>113</v>
      </c>
      <c r="O56" s="101">
        <v>10</v>
      </c>
      <c r="P56" s="101">
        <v>9</v>
      </c>
      <c r="Q56" s="101">
        <v>18</v>
      </c>
      <c r="R56" s="101">
        <f t="shared" si="0"/>
        <v>37</v>
      </c>
      <c r="S56" s="101"/>
      <c r="T56" s="101"/>
      <c r="U56" s="101">
        <v>6</v>
      </c>
      <c r="V56" s="101">
        <f t="shared" si="1"/>
        <v>6</v>
      </c>
      <c r="W56" s="102">
        <f t="shared" si="2"/>
        <v>201</v>
      </c>
    </row>
    <row r="57" spans="1:23" x14ac:dyDescent="0.35">
      <c r="A57" s="345"/>
      <c r="B57" s="346"/>
      <c r="C57" s="88" t="s">
        <v>29</v>
      </c>
      <c r="D57" s="104">
        <v>4</v>
      </c>
      <c r="E57" s="104">
        <v>14</v>
      </c>
      <c r="F57" s="104">
        <v>12</v>
      </c>
      <c r="G57" s="104">
        <f t="shared" si="9"/>
        <v>30</v>
      </c>
      <c r="H57" s="104">
        <v>17</v>
      </c>
      <c r="I57" s="104">
        <v>18</v>
      </c>
      <c r="J57" s="104">
        <v>15</v>
      </c>
      <c r="K57" s="104">
        <v>14</v>
      </c>
      <c r="L57" s="104">
        <v>15</v>
      </c>
      <c r="M57" s="104">
        <v>14</v>
      </c>
      <c r="N57" s="104">
        <f t="shared" si="10"/>
        <v>93</v>
      </c>
      <c r="O57" s="104">
        <v>12</v>
      </c>
      <c r="P57" s="104">
        <v>18</v>
      </c>
      <c r="Q57" s="104">
        <v>7</v>
      </c>
      <c r="R57" s="104">
        <f t="shared" si="0"/>
        <v>37</v>
      </c>
      <c r="S57" s="104"/>
      <c r="T57" s="104"/>
      <c r="U57" s="104">
        <v>13</v>
      </c>
      <c r="V57" s="104">
        <f t="shared" si="1"/>
        <v>13</v>
      </c>
      <c r="W57" s="105">
        <f t="shared" si="2"/>
        <v>173</v>
      </c>
    </row>
    <row r="58" spans="1:23" s="83" customFormat="1" x14ac:dyDescent="0.35">
      <c r="A58" s="345"/>
      <c r="B58" s="346"/>
      <c r="C58" s="89" t="s">
        <v>18</v>
      </c>
      <c r="D58" s="104">
        <f>SUM(D56:D57)</f>
        <v>19</v>
      </c>
      <c r="E58" s="104">
        <f t="shared" ref="E58:F58" si="35">SUM(E56:E57)</f>
        <v>26</v>
      </c>
      <c r="F58" s="104">
        <f t="shared" si="35"/>
        <v>30</v>
      </c>
      <c r="G58" s="104">
        <f t="shared" si="9"/>
        <v>75</v>
      </c>
      <c r="H58" s="104">
        <f>SUM(H56:H57)</f>
        <v>43</v>
      </c>
      <c r="I58" s="104">
        <f t="shared" ref="I58:M58" si="36">SUM(I56:I57)</f>
        <v>34</v>
      </c>
      <c r="J58" s="104">
        <f t="shared" si="36"/>
        <v>32</v>
      </c>
      <c r="K58" s="104">
        <f t="shared" si="36"/>
        <v>35</v>
      </c>
      <c r="L58" s="104">
        <f t="shared" si="36"/>
        <v>32</v>
      </c>
      <c r="M58" s="104">
        <f t="shared" si="36"/>
        <v>30</v>
      </c>
      <c r="N58" s="104">
        <f t="shared" si="10"/>
        <v>206</v>
      </c>
      <c r="O58" s="104">
        <f>SUM(O56:O57)</f>
        <v>22</v>
      </c>
      <c r="P58" s="104">
        <f t="shared" ref="P58:Q58" si="37">SUM(P56:P57)</f>
        <v>27</v>
      </c>
      <c r="Q58" s="104">
        <f t="shared" si="37"/>
        <v>25</v>
      </c>
      <c r="R58" s="104">
        <f t="shared" si="0"/>
        <v>74</v>
      </c>
      <c r="S58" s="104">
        <f>SUM(S56:S57)</f>
        <v>0</v>
      </c>
      <c r="T58" s="104">
        <f t="shared" ref="T58:U58" si="38">SUM(T56:T57)</f>
        <v>0</v>
      </c>
      <c r="U58" s="104">
        <f t="shared" si="38"/>
        <v>19</v>
      </c>
      <c r="V58" s="104">
        <f t="shared" si="1"/>
        <v>19</v>
      </c>
      <c r="W58" s="105">
        <f t="shared" si="2"/>
        <v>374</v>
      </c>
    </row>
    <row r="59" spans="1:23" x14ac:dyDescent="0.35">
      <c r="A59" s="345"/>
      <c r="B59" s="346"/>
      <c r="C59" s="90" t="s">
        <v>81</v>
      </c>
      <c r="D59" s="109">
        <v>1</v>
      </c>
      <c r="E59" s="109">
        <v>1</v>
      </c>
      <c r="F59" s="109">
        <v>1</v>
      </c>
      <c r="G59" s="110">
        <f t="shared" si="9"/>
        <v>3</v>
      </c>
      <c r="H59" s="109">
        <v>2</v>
      </c>
      <c r="I59" s="109">
        <v>1</v>
      </c>
      <c r="J59" s="109">
        <v>1</v>
      </c>
      <c r="K59" s="109">
        <v>1</v>
      </c>
      <c r="L59" s="109">
        <v>1</v>
      </c>
      <c r="M59" s="109">
        <v>1</v>
      </c>
      <c r="N59" s="110">
        <f t="shared" si="10"/>
        <v>7</v>
      </c>
      <c r="O59" s="109">
        <v>1</v>
      </c>
      <c r="P59" s="109">
        <v>1</v>
      </c>
      <c r="Q59" s="109">
        <v>1</v>
      </c>
      <c r="R59" s="110">
        <f t="shared" si="0"/>
        <v>3</v>
      </c>
      <c r="S59" s="109"/>
      <c r="T59" s="109"/>
      <c r="U59" s="109">
        <v>1</v>
      </c>
      <c r="V59" s="110">
        <f t="shared" si="1"/>
        <v>1</v>
      </c>
      <c r="W59" s="111">
        <f t="shared" si="2"/>
        <v>14</v>
      </c>
    </row>
    <row r="60" spans="1:23" ht="21" customHeight="1" x14ac:dyDescent="0.35">
      <c r="A60" s="345">
        <v>14</v>
      </c>
      <c r="B60" s="346" t="s">
        <v>375</v>
      </c>
      <c r="C60" s="85" t="s">
        <v>28</v>
      </c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1">
        <v>12</v>
      </c>
      <c r="P60" s="101">
        <v>21</v>
      </c>
      <c r="Q60" s="101">
        <v>21</v>
      </c>
      <c r="R60" s="101">
        <f t="shared" si="0"/>
        <v>54</v>
      </c>
      <c r="S60" s="101">
        <v>16</v>
      </c>
      <c r="T60" s="101">
        <v>15</v>
      </c>
      <c r="U60" s="101">
        <v>12</v>
      </c>
      <c r="V60" s="101">
        <f t="shared" si="1"/>
        <v>43</v>
      </c>
      <c r="W60" s="102">
        <f t="shared" si="2"/>
        <v>97</v>
      </c>
    </row>
    <row r="61" spans="1:23" x14ac:dyDescent="0.35">
      <c r="A61" s="345"/>
      <c r="B61" s="346"/>
      <c r="C61" s="88" t="s">
        <v>29</v>
      </c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4">
        <v>12</v>
      </c>
      <c r="P61" s="104">
        <v>8</v>
      </c>
      <c r="Q61" s="104">
        <v>19</v>
      </c>
      <c r="R61" s="104">
        <f t="shared" si="0"/>
        <v>39</v>
      </c>
      <c r="S61" s="104">
        <v>17</v>
      </c>
      <c r="T61" s="104">
        <v>10</v>
      </c>
      <c r="U61" s="104">
        <v>13</v>
      </c>
      <c r="V61" s="104">
        <f t="shared" si="1"/>
        <v>40</v>
      </c>
      <c r="W61" s="105">
        <f t="shared" si="2"/>
        <v>79</v>
      </c>
    </row>
    <row r="62" spans="1:23" s="83" customFormat="1" x14ac:dyDescent="0.35">
      <c r="A62" s="345"/>
      <c r="B62" s="346"/>
      <c r="C62" s="89" t="s">
        <v>18</v>
      </c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4">
        <f>SUM(O60:O61)</f>
        <v>24</v>
      </c>
      <c r="P62" s="104">
        <f t="shared" ref="P62:Q62" si="39">SUM(P60:P61)</f>
        <v>29</v>
      </c>
      <c r="Q62" s="104">
        <f t="shared" si="39"/>
        <v>40</v>
      </c>
      <c r="R62" s="104">
        <f t="shared" si="0"/>
        <v>93</v>
      </c>
      <c r="S62" s="104">
        <f>SUM(S60:S61)</f>
        <v>33</v>
      </c>
      <c r="T62" s="104">
        <f t="shared" ref="T62:U62" si="40">SUM(T60:T61)</f>
        <v>25</v>
      </c>
      <c r="U62" s="104">
        <f t="shared" si="40"/>
        <v>25</v>
      </c>
      <c r="V62" s="104">
        <f t="shared" si="1"/>
        <v>83</v>
      </c>
      <c r="W62" s="105">
        <f t="shared" si="2"/>
        <v>176</v>
      </c>
    </row>
    <row r="63" spans="1:23" x14ac:dyDescent="0.35">
      <c r="A63" s="345"/>
      <c r="B63" s="346"/>
      <c r="C63" s="90" t="s">
        <v>81</v>
      </c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9">
        <v>1</v>
      </c>
      <c r="P63" s="109">
        <v>1</v>
      </c>
      <c r="Q63" s="109">
        <v>1</v>
      </c>
      <c r="R63" s="109">
        <f t="shared" si="0"/>
        <v>3</v>
      </c>
      <c r="S63" s="109">
        <v>2</v>
      </c>
      <c r="T63" s="109">
        <v>2</v>
      </c>
      <c r="U63" s="109">
        <v>2</v>
      </c>
      <c r="V63" s="109">
        <f t="shared" si="1"/>
        <v>6</v>
      </c>
      <c r="W63" s="290">
        <f t="shared" si="2"/>
        <v>9</v>
      </c>
    </row>
    <row r="64" spans="1:23" s="289" customFormat="1" x14ac:dyDescent="0.35">
      <c r="A64" s="96"/>
      <c r="B64" s="97"/>
      <c r="C64" s="286"/>
      <c r="D64" s="287"/>
      <c r="E64" s="287"/>
      <c r="F64" s="287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8"/>
    </row>
    <row r="65" spans="1:23" ht="21" customHeight="1" x14ac:dyDescent="0.35">
      <c r="A65" s="345">
        <v>15</v>
      </c>
      <c r="B65" s="346" t="s">
        <v>380</v>
      </c>
      <c r="C65" s="85" t="s">
        <v>28</v>
      </c>
      <c r="D65" s="101">
        <v>24</v>
      </c>
      <c r="E65" s="101">
        <v>21</v>
      </c>
      <c r="F65" s="101">
        <v>26</v>
      </c>
      <c r="G65" s="101">
        <f t="shared" si="9"/>
        <v>71</v>
      </c>
      <c r="H65" s="101">
        <v>24</v>
      </c>
      <c r="I65" s="101">
        <v>28</v>
      </c>
      <c r="J65" s="101">
        <v>32</v>
      </c>
      <c r="K65" s="101">
        <v>24</v>
      </c>
      <c r="L65" s="101">
        <v>30</v>
      </c>
      <c r="M65" s="101">
        <v>27</v>
      </c>
      <c r="N65" s="101">
        <f t="shared" si="10"/>
        <v>165</v>
      </c>
      <c r="O65" s="101">
        <v>47</v>
      </c>
      <c r="P65" s="101">
        <v>44</v>
      </c>
      <c r="Q65" s="101">
        <v>42</v>
      </c>
      <c r="R65" s="101">
        <f t="shared" si="0"/>
        <v>133</v>
      </c>
      <c r="S65" s="101">
        <v>52</v>
      </c>
      <c r="T65" s="101">
        <v>22</v>
      </c>
      <c r="U65" s="101">
        <v>23</v>
      </c>
      <c r="V65" s="101">
        <f t="shared" si="1"/>
        <v>97</v>
      </c>
      <c r="W65" s="102">
        <f t="shared" si="2"/>
        <v>466</v>
      </c>
    </row>
    <row r="66" spans="1:23" x14ac:dyDescent="0.35">
      <c r="A66" s="345"/>
      <c r="B66" s="346"/>
      <c r="C66" s="88" t="s">
        <v>29</v>
      </c>
      <c r="D66" s="104">
        <v>16</v>
      </c>
      <c r="E66" s="104">
        <v>19</v>
      </c>
      <c r="F66" s="104">
        <v>14</v>
      </c>
      <c r="G66" s="104">
        <f t="shared" si="9"/>
        <v>49</v>
      </c>
      <c r="H66" s="104">
        <v>19</v>
      </c>
      <c r="I66" s="104">
        <v>17</v>
      </c>
      <c r="J66" s="104">
        <v>23</v>
      </c>
      <c r="K66" s="104">
        <v>15</v>
      </c>
      <c r="L66" s="104">
        <v>21</v>
      </c>
      <c r="M66" s="104">
        <v>18</v>
      </c>
      <c r="N66" s="104">
        <f t="shared" si="10"/>
        <v>113</v>
      </c>
      <c r="O66" s="104">
        <v>35</v>
      </c>
      <c r="P66" s="104">
        <v>31</v>
      </c>
      <c r="Q66" s="104">
        <v>28</v>
      </c>
      <c r="R66" s="104">
        <f t="shared" si="0"/>
        <v>94</v>
      </c>
      <c r="S66" s="104">
        <v>36</v>
      </c>
      <c r="T66" s="104">
        <v>23</v>
      </c>
      <c r="U66" s="104">
        <v>22</v>
      </c>
      <c r="V66" s="104">
        <f t="shared" si="1"/>
        <v>81</v>
      </c>
      <c r="W66" s="105">
        <f t="shared" si="2"/>
        <v>337</v>
      </c>
    </row>
    <row r="67" spans="1:23" s="83" customFormat="1" x14ac:dyDescent="0.35">
      <c r="A67" s="345"/>
      <c r="B67" s="346"/>
      <c r="C67" s="89" t="s">
        <v>18</v>
      </c>
      <c r="D67" s="104">
        <f>SUM(D65:D66)</f>
        <v>40</v>
      </c>
      <c r="E67" s="104">
        <f t="shared" ref="E67:F67" si="41">SUM(E65:E66)</f>
        <v>40</v>
      </c>
      <c r="F67" s="104">
        <f t="shared" si="41"/>
        <v>40</v>
      </c>
      <c r="G67" s="104">
        <f t="shared" si="9"/>
        <v>120</v>
      </c>
      <c r="H67" s="104">
        <f>SUM(H65:H66)</f>
        <v>43</v>
      </c>
      <c r="I67" s="104">
        <f t="shared" ref="I67:M67" si="42">SUM(I65:I66)</f>
        <v>45</v>
      </c>
      <c r="J67" s="104">
        <f t="shared" si="42"/>
        <v>55</v>
      </c>
      <c r="K67" s="104">
        <f t="shared" si="42"/>
        <v>39</v>
      </c>
      <c r="L67" s="104">
        <f t="shared" si="42"/>
        <v>51</v>
      </c>
      <c r="M67" s="104">
        <f t="shared" si="42"/>
        <v>45</v>
      </c>
      <c r="N67" s="104">
        <f t="shared" si="10"/>
        <v>278</v>
      </c>
      <c r="O67" s="104">
        <f>SUM(O65:O66)</f>
        <v>82</v>
      </c>
      <c r="P67" s="104">
        <f t="shared" ref="P67:Q67" si="43">SUM(P65:P66)</f>
        <v>75</v>
      </c>
      <c r="Q67" s="104">
        <f t="shared" si="43"/>
        <v>70</v>
      </c>
      <c r="R67" s="104">
        <f t="shared" si="0"/>
        <v>227</v>
      </c>
      <c r="S67" s="104">
        <f>SUM(S65:S66)</f>
        <v>88</v>
      </c>
      <c r="T67" s="104">
        <f t="shared" ref="T67:U67" si="44">SUM(T65:T66)</f>
        <v>45</v>
      </c>
      <c r="U67" s="104">
        <f t="shared" si="44"/>
        <v>45</v>
      </c>
      <c r="V67" s="104">
        <f t="shared" si="1"/>
        <v>178</v>
      </c>
      <c r="W67" s="105">
        <f t="shared" si="2"/>
        <v>803</v>
      </c>
    </row>
    <row r="68" spans="1:23" x14ac:dyDescent="0.35">
      <c r="A68" s="345"/>
      <c r="B68" s="346"/>
      <c r="C68" s="90" t="s">
        <v>81</v>
      </c>
      <c r="D68" s="109">
        <v>1</v>
      </c>
      <c r="E68" s="109">
        <v>1</v>
      </c>
      <c r="F68" s="109">
        <v>1</v>
      </c>
      <c r="G68" s="109">
        <f t="shared" si="9"/>
        <v>3</v>
      </c>
      <c r="H68" s="109">
        <v>1</v>
      </c>
      <c r="I68" s="109">
        <v>1</v>
      </c>
      <c r="J68" s="109">
        <v>2</v>
      </c>
      <c r="K68" s="109">
        <v>1</v>
      </c>
      <c r="L68" s="109">
        <v>2</v>
      </c>
      <c r="M68" s="109">
        <v>1</v>
      </c>
      <c r="N68" s="109">
        <f t="shared" si="10"/>
        <v>8</v>
      </c>
      <c r="O68" s="109">
        <v>2</v>
      </c>
      <c r="P68" s="109">
        <v>2</v>
      </c>
      <c r="Q68" s="109">
        <v>2</v>
      </c>
      <c r="R68" s="109">
        <f t="shared" si="0"/>
        <v>6</v>
      </c>
      <c r="S68" s="109">
        <v>2</v>
      </c>
      <c r="T68" s="109">
        <v>1</v>
      </c>
      <c r="U68" s="109">
        <v>1</v>
      </c>
      <c r="V68" s="109">
        <f t="shared" si="1"/>
        <v>4</v>
      </c>
      <c r="W68" s="290">
        <f t="shared" si="2"/>
        <v>21</v>
      </c>
    </row>
    <row r="69" spans="1:23" ht="21" customHeight="1" x14ac:dyDescent="0.35">
      <c r="A69" s="345">
        <v>16</v>
      </c>
      <c r="B69" s="346" t="s">
        <v>384</v>
      </c>
      <c r="C69" s="92" t="s">
        <v>28</v>
      </c>
      <c r="D69" s="101">
        <v>10</v>
      </c>
      <c r="E69" s="101">
        <v>13</v>
      </c>
      <c r="F69" s="101">
        <v>25</v>
      </c>
      <c r="G69" s="101">
        <f t="shared" si="9"/>
        <v>48</v>
      </c>
      <c r="H69" s="101">
        <v>20</v>
      </c>
      <c r="I69" s="101">
        <v>12</v>
      </c>
      <c r="J69" s="101">
        <v>8</v>
      </c>
      <c r="K69" s="101">
        <v>14</v>
      </c>
      <c r="L69" s="101">
        <v>11</v>
      </c>
      <c r="M69" s="101">
        <v>12</v>
      </c>
      <c r="N69" s="101">
        <f t="shared" si="10"/>
        <v>77</v>
      </c>
      <c r="O69" s="101">
        <v>11</v>
      </c>
      <c r="P69" s="101">
        <v>12</v>
      </c>
      <c r="Q69" s="101">
        <v>14</v>
      </c>
      <c r="R69" s="101">
        <f t="shared" si="0"/>
        <v>37</v>
      </c>
      <c r="S69" s="100"/>
      <c r="T69" s="100"/>
      <c r="U69" s="100"/>
      <c r="V69" s="100"/>
      <c r="W69" s="102">
        <f t="shared" si="2"/>
        <v>162</v>
      </c>
    </row>
    <row r="70" spans="1:23" x14ac:dyDescent="0.35">
      <c r="A70" s="345"/>
      <c r="B70" s="346"/>
      <c r="C70" s="93" t="s">
        <v>29</v>
      </c>
      <c r="D70" s="104">
        <v>14</v>
      </c>
      <c r="E70" s="104">
        <v>15</v>
      </c>
      <c r="F70" s="104">
        <v>14</v>
      </c>
      <c r="G70" s="104">
        <f t="shared" si="9"/>
        <v>43</v>
      </c>
      <c r="H70" s="104">
        <v>10</v>
      </c>
      <c r="I70" s="104">
        <v>12</v>
      </c>
      <c r="J70" s="104">
        <v>8</v>
      </c>
      <c r="K70" s="104">
        <v>10</v>
      </c>
      <c r="L70" s="104">
        <v>8</v>
      </c>
      <c r="M70" s="104">
        <v>7</v>
      </c>
      <c r="N70" s="104">
        <f t="shared" si="10"/>
        <v>55</v>
      </c>
      <c r="O70" s="104">
        <v>13</v>
      </c>
      <c r="P70" s="104">
        <v>13</v>
      </c>
      <c r="Q70" s="104">
        <v>7</v>
      </c>
      <c r="R70" s="104">
        <f t="shared" si="0"/>
        <v>33</v>
      </c>
      <c r="S70" s="103"/>
      <c r="T70" s="103"/>
      <c r="U70" s="103"/>
      <c r="V70" s="103"/>
      <c r="W70" s="105">
        <f t="shared" si="2"/>
        <v>131</v>
      </c>
    </row>
    <row r="71" spans="1:23" s="83" customFormat="1" x14ac:dyDescent="0.35">
      <c r="A71" s="345"/>
      <c r="B71" s="346"/>
      <c r="C71" s="94" t="s">
        <v>18</v>
      </c>
      <c r="D71" s="104">
        <f>SUM(D69:D70)</f>
        <v>24</v>
      </c>
      <c r="E71" s="104">
        <f t="shared" ref="E71:F71" si="45">SUM(E69:E70)</f>
        <v>28</v>
      </c>
      <c r="F71" s="104">
        <f t="shared" si="45"/>
        <v>39</v>
      </c>
      <c r="G71" s="104">
        <f t="shared" si="9"/>
        <v>91</v>
      </c>
      <c r="H71" s="104">
        <f>SUM(H69:H70)</f>
        <v>30</v>
      </c>
      <c r="I71" s="104">
        <f t="shared" ref="I71:M71" si="46">SUM(I69:I70)</f>
        <v>24</v>
      </c>
      <c r="J71" s="104">
        <f t="shared" si="46"/>
        <v>16</v>
      </c>
      <c r="K71" s="104">
        <f t="shared" si="46"/>
        <v>24</v>
      </c>
      <c r="L71" s="104">
        <f t="shared" si="46"/>
        <v>19</v>
      </c>
      <c r="M71" s="104">
        <f t="shared" si="46"/>
        <v>19</v>
      </c>
      <c r="N71" s="104">
        <f t="shared" si="10"/>
        <v>132</v>
      </c>
      <c r="O71" s="104">
        <f>SUM(O69:O70)</f>
        <v>24</v>
      </c>
      <c r="P71" s="104">
        <f t="shared" ref="P71:Q71" si="47">SUM(P69:P70)</f>
        <v>25</v>
      </c>
      <c r="Q71" s="104">
        <f t="shared" si="47"/>
        <v>21</v>
      </c>
      <c r="R71" s="104">
        <f t="shared" si="0"/>
        <v>70</v>
      </c>
      <c r="S71" s="103"/>
      <c r="T71" s="103"/>
      <c r="U71" s="103"/>
      <c r="V71" s="103"/>
      <c r="W71" s="105">
        <f t="shared" si="2"/>
        <v>293</v>
      </c>
    </row>
    <row r="72" spans="1:23" x14ac:dyDescent="0.35">
      <c r="A72" s="345"/>
      <c r="B72" s="346"/>
      <c r="C72" s="95" t="s">
        <v>81</v>
      </c>
      <c r="D72" s="109">
        <v>1</v>
      </c>
      <c r="E72" s="109">
        <v>1</v>
      </c>
      <c r="F72" s="109">
        <v>1</v>
      </c>
      <c r="G72" s="110">
        <f t="shared" si="9"/>
        <v>3</v>
      </c>
      <c r="H72" s="109">
        <v>1</v>
      </c>
      <c r="I72" s="109">
        <v>1</v>
      </c>
      <c r="J72" s="109">
        <v>1</v>
      </c>
      <c r="K72" s="109">
        <v>1</v>
      </c>
      <c r="L72" s="109">
        <v>1</v>
      </c>
      <c r="M72" s="109">
        <v>1</v>
      </c>
      <c r="N72" s="110">
        <f t="shared" si="10"/>
        <v>6</v>
      </c>
      <c r="O72" s="109">
        <v>1</v>
      </c>
      <c r="P72" s="109">
        <v>1</v>
      </c>
      <c r="Q72" s="109">
        <v>1</v>
      </c>
      <c r="R72" s="110">
        <f t="shared" si="0"/>
        <v>3</v>
      </c>
      <c r="S72" s="107"/>
      <c r="T72" s="107"/>
      <c r="U72" s="107"/>
      <c r="V72" s="108"/>
      <c r="W72" s="111">
        <f t="shared" si="2"/>
        <v>12</v>
      </c>
    </row>
    <row r="73" spans="1:23" ht="21" customHeight="1" x14ac:dyDescent="0.35">
      <c r="A73" s="345">
        <v>17</v>
      </c>
      <c r="B73" s="346" t="s">
        <v>391</v>
      </c>
      <c r="C73" s="85" t="s">
        <v>28</v>
      </c>
      <c r="D73" s="101">
        <v>10</v>
      </c>
      <c r="E73" s="101">
        <v>15</v>
      </c>
      <c r="F73" s="101">
        <v>25</v>
      </c>
      <c r="G73" s="101">
        <f t="shared" si="9"/>
        <v>50</v>
      </c>
      <c r="H73" s="101">
        <v>22</v>
      </c>
      <c r="I73" s="101">
        <v>11</v>
      </c>
      <c r="J73" s="101">
        <v>9</v>
      </c>
      <c r="K73" s="101">
        <v>9</v>
      </c>
      <c r="L73" s="101">
        <v>20</v>
      </c>
      <c r="M73" s="101">
        <v>10</v>
      </c>
      <c r="N73" s="101">
        <f t="shared" si="10"/>
        <v>81</v>
      </c>
      <c r="O73" s="100"/>
      <c r="P73" s="100"/>
      <c r="Q73" s="100"/>
      <c r="R73" s="100"/>
      <c r="S73" s="100"/>
      <c r="T73" s="100"/>
      <c r="U73" s="100"/>
      <c r="V73" s="100"/>
      <c r="W73" s="102">
        <f t="shared" si="2"/>
        <v>131</v>
      </c>
    </row>
    <row r="74" spans="1:23" x14ac:dyDescent="0.35">
      <c r="A74" s="345"/>
      <c r="B74" s="346"/>
      <c r="C74" s="88" t="s">
        <v>29</v>
      </c>
      <c r="D74" s="104">
        <v>2</v>
      </c>
      <c r="E74" s="104">
        <v>10</v>
      </c>
      <c r="F74" s="104">
        <v>5</v>
      </c>
      <c r="G74" s="104">
        <f t="shared" si="9"/>
        <v>17</v>
      </c>
      <c r="H74" s="104">
        <v>8</v>
      </c>
      <c r="I74" s="104">
        <v>12</v>
      </c>
      <c r="J74" s="104">
        <v>13</v>
      </c>
      <c r="K74" s="104">
        <v>12</v>
      </c>
      <c r="L74" s="104">
        <v>13</v>
      </c>
      <c r="M74" s="104">
        <v>13</v>
      </c>
      <c r="N74" s="104">
        <f t="shared" si="10"/>
        <v>71</v>
      </c>
      <c r="O74" s="103"/>
      <c r="P74" s="103"/>
      <c r="Q74" s="103"/>
      <c r="R74" s="103"/>
      <c r="S74" s="103"/>
      <c r="T74" s="103"/>
      <c r="U74" s="103"/>
      <c r="V74" s="103"/>
      <c r="W74" s="105">
        <f t="shared" ref="W74:W105" si="48">G74+N74+R74+V74</f>
        <v>88</v>
      </c>
    </row>
    <row r="75" spans="1:23" s="83" customFormat="1" x14ac:dyDescent="0.35">
      <c r="A75" s="345"/>
      <c r="B75" s="346"/>
      <c r="C75" s="89" t="s">
        <v>18</v>
      </c>
      <c r="D75" s="104">
        <f>SUM(D73:D74)</f>
        <v>12</v>
      </c>
      <c r="E75" s="104">
        <f t="shared" ref="E75:F75" si="49">SUM(E73:E74)</f>
        <v>25</v>
      </c>
      <c r="F75" s="104">
        <f t="shared" si="49"/>
        <v>30</v>
      </c>
      <c r="G75" s="104">
        <f t="shared" si="9"/>
        <v>67</v>
      </c>
      <c r="H75" s="104">
        <f>SUM(H73:H74)</f>
        <v>30</v>
      </c>
      <c r="I75" s="104">
        <f t="shared" ref="I75:M75" si="50">SUM(I73:I74)</f>
        <v>23</v>
      </c>
      <c r="J75" s="104">
        <f t="shared" si="50"/>
        <v>22</v>
      </c>
      <c r="K75" s="104">
        <f t="shared" si="50"/>
        <v>21</v>
      </c>
      <c r="L75" s="104">
        <f t="shared" si="50"/>
        <v>33</v>
      </c>
      <c r="M75" s="104">
        <f t="shared" si="50"/>
        <v>23</v>
      </c>
      <c r="N75" s="104">
        <f t="shared" si="10"/>
        <v>152</v>
      </c>
      <c r="O75" s="103"/>
      <c r="P75" s="103"/>
      <c r="Q75" s="103"/>
      <c r="R75" s="103"/>
      <c r="S75" s="103"/>
      <c r="T75" s="103"/>
      <c r="U75" s="103"/>
      <c r="V75" s="103"/>
      <c r="W75" s="105">
        <f t="shared" si="48"/>
        <v>219</v>
      </c>
    </row>
    <row r="76" spans="1:23" x14ac:dyDescent="0.35">
      <c r="A76" s="345"/>
      <c r="B76" s="346"/>
      <c r="C76" s="90" t="s">
        <v>81</v>
      </c>
      <c r="D76" s="109">
        <v>1</v>
      </c>
      <c r="E76" s="109">
        <v>1</v>
      </c>
      <c r="F76" s="109">
        <v>1</v>
      </c>
      <c r="G76" s="110">
        <f t="shared" si="9"/>
        <v>3</v>
      </c>
      <c r="H76" s="109">
        <v>1</v>
      </c>
      <c r="I76" s="109">
        <v>1</v>
      </c>
      <c r="J76" s="109">
        <v>1</v>
      </c>
      <c r="K76" s="109">
        <v>1</v>
      </c>
      <c r="L76" s="109">
        <v>1</v>
      </c>
      <c r="M76" s="109">
        <v>1</v>
      </c>
      <c r="N76" s="110">
        <f t="shared" si="10"/>
        <v>6</v>
      </c>
      <c r="O76" s="107"/>
      <c r="P76" s="107"/>
      <c r="Q76" s="107"/>
      <c r="R76" s="108"/>
      <c r="S76" s="107"/>
      <c r="T76" s="107"/>
      <c r="U76" s="107"/>
      <c r="V76" s="108"/>
      <c r="W76" s="111">
        <f t="shared" si="48"/>
        <v>9</v>
      </c>
    </row>
    <row r="77" spans="1:23" ht="21" customHeight="1" x14ac:dyDescent="0.35">
      <c r="A77" s="345">
        <v>18</v>
      </c>
      <c r="B77" s="346" t="s">
        <v>443</v>
      </c>
      <c r="C77" s="85" t="s">
        <v>28</v>
      </c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1">
        <v>10</v>
      </c>
      <c r="P77" s="101">
        <v>7</v>
      </c>
      <c r="Q77" s="101">
        <v>4</v>
      </c>
      <c r="R77" s="101">
        <f t="shared" ref="R77:R101" si="51">SUM(O77:Q77)</f>
        <v>21</v>
      </c>
      <c r="S77" s="101">
        <v>7</v>
      </c>
      <c r="T77" s="101">
        <v>3</v>
      </c>
      <c r="U77" s="101">
        <v>0</v>
      </c>
      <c r="V77" s="101">
        <f t="shared" ref="V77:V97" si="52">SUM(S77:U77)</f>
        <v>10</v>
      </c>
      <c r="W77" s="102">
        <f t="shared" si="48"/>
        <v>31</v>
      </c>
    </row>
    <row r="78" spans="1:23" x14ac:dyDescent="0.35">
      <c r="A78" s="345"/>
      <c r="B78" s="346"/>
      <c r="C78" s="88" t="s">
        <v>29</v>
      </c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4">
        <v>12</v>
      </c>
      <c r="P78" s="104">
        <v>5</v>
      </c>
      <c r="Q78" s="104">
        <v>3</v>
      </c>
      <c r="R78" s="104">
        <f t="shared" si="51"/>
        <v>20</v>
      </c>
      <c r="S78" s="104">
        <v>2</v>
      </c>
      <c r="T78" s="104">
        <v>6</v>
      </c>
      <c r="U78" s="104">
        <v>5</v>
      </c>
      <c r="V78" s="104">
        <f t="shared" si="52"/>
        <v>13</v>
      </c>
      <c r="W78" s="105">
        <f t="shared" si="48"/>
        <v>33</v>
      </c>
    </row>
    <row r="79" spans="1:23" s="83" customFormat="1" x14ac:dyDescent="0.35">
      <c r="A79" s="345"/>
      <c r="B79" s="346"/>
      <c r="C79" s="89" t="s">
        <v>18</v>
      </c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4">
        <f>SUM(O77:O78)</f>
        <v>22</v>
      </c>
      <c r="P79" s="104">
        <f t="shared" ref="P79:Q79" si="53">SUM(P77:P78)</f>
        <v>12</v>
      </c>
      <c r="Q79" s="104">
        <f t="shared" si="53"/>
        <v>7</v>
      </c>
      <c r="R79" s="104">
        <f t="shared" si="51"/>
        <v>41</v>
      </c>
      <c r="S79" s="104">
        <f>SUM(S77:S78)</f>
        <v>9</v>
      </c>
      <c r="T79" s="104">
        <f t="shared" ref="T79:U79" si="54">SUM(T77:T78)</f>
        <v>9</v>
      </c>
      <c r="U79" s="104">
        <f t="shared" si="54"/>
        <v>5</v>
      </c>
      <c r="V79" s="104">
        <f t="shared" si="52"/>
        <v>23</v>
      </c>
      <c r="W79" s="105">
        <f t="shared" si="48"/>
        <v>64</v>
      </c>
    </row>
    <row r="80" spans="1:23" x14ac:dyDescent="0.35">
      <c r="A80" s="345"/>
      <c r="B80" s="346"/>
      <c r="C80" s="90" t="s">
        <v>81</v>
      </c>
      <c r="D80" s="107"/>
      <c r="E80" s="107"/>
      <c r="F80" s="107"/>
      <c r="G80" s="108"/>
      <c r="H80" s="107"/>
      <c r="I80" s="107"/>
      <c r="J80" s="107"/>
      <c r="K80" s="107"/>
      <c r="L80" s="107"/>
      <c r="M80" s="107"/>
      <c r="N80" s="108"/>
      <c r="O80" s="109">
        <v>1</v>
      </c>
      <c r="P80" s="109">
        <v>1</v>
      </c>
      <c r="Q80" s="109">
        <v>1</v>
      </c>
      <c r="R80" s="110">
        <f t="shared" si="51"/>
        <v>3</v>
      </c>
      <c r="S80" s="109">
        <v>1</v>
      </c>
      <c r="T80" s="109">
        <v>1</v>
      </c>
      <c r="U80" s="109">
        <v>1</v>
      </c>
      <c r="V80" s="110">
        <f t="shared" si="52"/>
        <v>3</v>
      </c>
      <c r="W80" s="111">
        <f t="shared" si="48"/>
        <v>6</v>
      </c>
    </row>
    <row r="81" spans="1:23" ht="21" customHeight="1" x14ac:dyDescent="0.35">
      <c r="A81" s="345">
        <v>19</v>
      </c>
      <c r="B81" s="346" t="s">
        <v>403</v>
      </c>
      <c r="C81" s="85" t="s">
        <v>28</v>
      </c>
      <c r="D81" s="101">
        <v>15</v>
      </c>
      <c r="E81" s="101">
        <v>34</v>
      </c>
      <c r="F81" s="101">
        <v>24</v>
      </c>
      <c r="G81" s="101">
        <f t="shared" si="9"/>
        <v>73</v>
      </c>
      <c r="H81" s="101">
        <v>23</v>
      </c>
      <c r="I81" s="101">
        <v>17</v>
      </c>
      <c r="J81" s="101">
        <v>9</v>
      </c>
      <c r="K81" s="101"/>
      <c r="L81" s="101"/>
      <c r="M81" s="101"/>
      <c r="N81" s="101">
        <f t="shared" si="10"/>
        <v>49</v>
      </c>
      <c r="O81" s="101">
        <v>48</v>
      </c>
      <c r="P81" s="101">
        <v>55</v>
      </c>
      <c r="Q81" s="101">
        <v>48</v>
      </c>
      <c r="R81" s="101">
        <f t="shared" si="51"/>
        <v>151</v>
      </c>
      <c r="S81" s="101">
        <v>23</v>
      </c>
      <c r="T81" s="101">
        <v>17</v>
      </c>
      <c r="U81" s="101">
        <v>35</v>
      </c>
      <c r="V81" s="101">
        <f t="shared" si="52"/>
        <v>75</v>
      </c>
      <c r="W81" s="102">
        <f t="shared" si="48"/>
        <v>348</v>
      </c>
    </row>
    <row r="82" spans="1:23" x14ac:dyDescent="0.35">
      <c r="A82" s="345"/>
      <c r="B82" s="346"/>
      <c r="C82" s="88" t="s">
        <v>29</v>
      </c>
      <c r="D82" s="104">
        <v>7</v>
      </c>
      <c r="E82" s="104">
        <v>18</v>
      </c>
      <c r="F82" s="104">
        <v>14</v>
      </c>
      <c r="G82" s="104">
        <f t="shared" si="9"/>
        <v>39</v>
      </c>
      <c r="H82" s="104">
        <v>19</v>
      </c>
      <c r="I82" s="104">
        <v>7</v>
      </c>
      <c r="J82" s="104">
        <v>8</v>
      </c>
      <c r="K82" s="104"/>
      <c r="L82" s="104"/>
      <c r="M82" s="104"/>
      <c r="N82" s="104">
        <f t="shared" si="10"/>
        <v>34</v>
      </c>
      <c r="O82" s="104">
        <v>52</v>
      </c>
      <c r="P82" s="104">
        <v>59</v>
      </c>
      <c r="Q82" s="104">
        <v>64</v>
      </c>
      <c r="R82" s="104">
        <f t="shared" si="51"/>
        <v>175</v>
      </c>
      <c r="S82" s="104">
        <v>58</v>
      </c>
      <c r="T82" s="104">
        <v>66</v>
      </c>
      <c r="U82" s="104">
        <v>74</v>
      </c>
      <c r="V82" s="104">
        <f t="shared" si="52"/>
        <v>198</v>
      </c>
      <c r="W82" s="105">
        <f t="shared" si="48"/>
        <v>446</v>
      </c>
    </row>
    <row r="83" spans="1:23" s="83" customFormat="1" x14ac:dyDescent="0.35">
      <c r="A83" s="345"/>
      <c r="B83" s="346"/>
      <c r="C83" s="89" t="s">
        <v>18</v>
      </c>
      <c r="D83" s="104">
        <f>SUM(D81:D82)</f>
        <v>22</v>
      </c>
      <c r="E83" s="104">
        <f t="shared" ref="E83:F83" si="55">SUM(E81:E82)</f>
        <v>52</v>
      </c>
      <c r="F83" s="104">
        <f t="shared" si="55"/>
        <v>38</v>
      </c>
      <c r="G83" s="104">
        <f t="shared" si="9"/>
        <v>112</v>
      </c>
      <c r="H83" s="104">
        <f>SUM(H81:H82)</f>
        <v>42</v>
      </c>
      <c r="I83" s="104">
        <f t="shared" ref="I83:M83" si="56">SUM(I81:I82)</f>
        <v>24</v>
      </c>
      <c r="J83" s="104">
        <f t="shared" si="56"/>
        <v>17</v>
      </c>
      <c r="K83" s="104">
        <f t="shared" si="56"/>
        <v>0</v>
      </c>
      <c r="L83" s="104">
        <f t="shared" si="56"/>
        <v>0</v>
      </c>
      <c r="M83" s="104">
        <f t="shared" si="56"/>
        <v>0</v>
      </c>
      <c r="N83" s="104">
        <f t="shared" si="10"/>
        <v>83</v>
      </c>
      <c r="O83" s="104">
        <f>SUM(O81:O82)</f>
        <v>100</v>
      </c>
      <c r="P83" s="104">
        <f t="shared" ref="P83:Q83" si="57">SUM(P81:P82)</f>
        <v>114</v>
      </c>
      <c r="Q83" s="104">
        <f t="shared" si="57"/>
        <v>112</v>
      </c>
      <c r="R83" s="104">
        <f t="shared" si="51"/>
        <v>326</v>
      </c>
      <c r="S83" s="104">
        <f>SUM(S81:S82)</f>
        <v>81</v>
      </c>
      <c r="T83" s="104">
        <f t="shared" ref="T83:U83" si="58">SUM(T81:T82)</f>
        <v>83</v>
      </c>
      <c r="U83" s="104">
        <f t="shared" si="58"/>
        <v>109</v>
      </c>
      <c r="V83" s="104">
        <f t="shared" si="52"/>
        <v>273</v>
      </c>
      <c r="W83" s="105">
        <f t="shared" si="48"/>
        <v>794</v>
      </c>
    </row>
    <row r="84" spans="1:23" x14ac:dyDescent="0.35">
      <c r="A84" s="345"/>
      <c r="B84" s="346"/>
      <c r="C84" s="90" t="s">
        <v>81</v>
      </c>
      <c r="D84" s="109">
        <v>1</v>
      </c>
      <c r="E84" s="109">
        <v>2</v>
      </c>
      <c r="F84" s="109">
        <v>2</v>
      </c>
      <c r="G84" s="109">
        <f t="shared" si="9"/>
        <v>5</v>
      </c>
      <c r="H84" s="109">
        <v>2</v>
      </c>
      <c r="I84" s="109">
        <v>1</v>
      </c>
      <c r="J84" s="109">
        <v>1</v>
      </c>
      <c r="K84" s="109"/>
      <c r="L84" s="109"/>
      <c r="M84" s="109"/>
      <c r="N84" s="109">
        <f t="shared" si="10"/>
        <v>4</v>
      </c>
      <c r="O84" s="109">
        <v>3</v>
      </c>
      <c r="P84" s="109">
        <v>4</v>
      </c>
      <c r="Q84" s="109">
        <v>3</v>
      </c>
      <c r="R84" s="109">
        <f t="shared" si="51"/>
        <v>10</v>
      </c>
      <c r="S84" s="109">
        <v>3</v>
      </c>
      <c r="T84" s="109">
        <v>3</v>
      </c>
      <c r="U84" s="109">
        <v>3</v>
      </c>
      <c r="V84" s="109">
        <f t="shared" si="52"/>
        <v>9</v>
      </c>
      <c r="W84" s="290">
        <f t="shared" si="48"/>
        <v>28</v>
      </c>
    </row>
    <row r="85" spans="1:23" s="289" customFormat="1" x14ac:dyDescent="0.35">
      <c r="A85" s="96"/>
      <c r="B85" s="97"/>
      <c r="C85" s="286"/>
      <c r="D85" s="287"/>
      <c r="E85" s="287"/>
      <c r="F85" s="287"/>
      <c r="G85" s="287"/>
      <c r="H85" s="287"/>
      <c r="I85" s="287"/>
      <c r="J85" s="287"/>
      <c r="K85" s="287"/>
      <c r="L85" s="287"/>
      <c r="M85" s="287"/>
      <c r="N85" s="287"/>
      <c r="O85" s="287"/>
      <c r="P85" s="287"/>
      <c r="Q85" s="287"/>
      <c r="R85" s="287"/>
      <c r="S85" s="287"/>
      <c r="T85" s="287"/>
      <c r="U85" s="287"/>
      <c r="V85" s="287"/>
      <c r="W85" s="288"/>
    </row>
    <row r="86" spans="1:23" ht="21" customHeight="1" x14ac:dyDescent="0.35">
      <c r="A86" s="345">
        <v>20</v>
      </c>
      <c r="B86" s="346" t="s">
        <v>408</v>
      </c>
      <c r="C86" s="85" t="s">
        <v>28</v>
      </c>
      <c r="D86" s="101">
        <v>12</v>
      </c>
      <c r="E86" s="101"/>
      <c r="F86" s="101">
        <v>9</v>
      </c>
      <c r="G86" s="101">
        <f t="shared" ref="G86:G105" si="59">SUM(D86:F86)</f>
        <v>21</v>
      </c>
      <c r="H86" s="100"/>
      <c r="I86" s="100"/>
      <c r="J86" s="100"/>
      <c r="K86" s="100"/>
      <c r="L86" s="100"/>
      <c r="M86" s="100"/>
      <c r="N86" s="100"/>
      <c r="O86" s="101">
        <v>29</v>
      </c>
      <c r="P86" s="101">
        <v>15</v>
      </c>
      <c r="Q86" s="101">
        <v>11</v>
      </c>
      <c r="R86" s="101">
        <f t="shared" si="51"/>
        <v>55</v>
      </c>
      <c r="S86" s="101">
        <v>10</v>
      </c>
      <c r="T86" s="101">
        <v>7</v>
      </c>
      <c r="U86" s="101">
        <v>4</v>
      </c>
      <c r="V86" s="101">
        <f t="shared" si="52"/>
        <v>21</v>
      </c>
      <c r="W86" s="102">
        <f t="shared" si="48"/>
        <v>97</v>
      </c>
    </row>
    <row r="87" spans="1:23" x14ac:dyDescent="0.35">
      <c r="A87" s="345"/>
      <c r="B87" s="346"/>
      <c r="C87" s="88" t="s">
        <v>29</v>
      </c>
      <c r="D87" s="104">
        <v>12</v>
      </c>
      <c r="E87" s="104"/>
      <c r="F87" s="104">
        <v>5</v>
      </c>
      <c r="G87" s="104">
        <f t="shared" si="59"/>
        <v>17</v>
      </c>
      <c r="H87" s="103"/>
      <c r="I87" s="103"/>
      <c r="J87" s="103"/>
      <c r="K87" s="103"/>
      <c r="L87" s="103"/>
      <c r="M87" s="103"/>
      <c r="N87" s="103"/>
      <c r="O87" s="104">
        <v>13</v>
      </c>
      <c r="P87" s="104">
        <v>9</v>
      </c>
      <c r="Q87" s="104">
        <v>10</v>
      </c>
      <c r="R87" s="104">
        <f t="shared" si="51"/>
        <v>32</v>
      </c>
      <c r="S87" s="104">
        <v>13</v>
      </c>
      <c r="T87" s="104">
        <v>13</v>
      </c>
      <c r="U87" s="104">
        <v>2</v>
      </c>
      <c r="V87" s="104">
        <f t="shared" si="52"/>
        <v>28</v>
      </c>
      <c r="W87" s="105">
        <f t="shared" si="48"/>
        <v>77</v>
      </c>
    </row>
    <row r="88" spans="1:23" s="83" customFormat="1" x14ac:dyDescent="0.35">
      <c r="A88" s="345"/>
      <c r="B88" s="346"/>
      <c r="C88" s="89" t="s">
        <v>18</v>
      </c>
      <c r="D88" s="104">
        <f>SUM(D86:D87)</f>
        <v>24</v>
      </c>
      <c r="E88" s="104"/>
      <c r="F88" s="104">
        <f t="shared" ref="F88" si="60">SUM(F86:F87)</f>
        <v>14</v>
      </c>
      <c r="G88" s="104">
        <f t="shared" si="59"/>
        <v>38</v>
      </c>
      <c r="H88" s="103"/>
      <c r="I88" s="103"/>
      <c r="J88" s="103"/>
      <c r="K88" s="103"/>
      <c r="L88" s="103"/>
      <c r="M88" s="103"/>
      <c r="N88" s="103"/>
      <c r="O88" s="104">
        <f>SUM(O86:O87)</f>
        <v>42</v>
      </c>
      <c r="P88" s="104">
        <f t="shared" ref="P88:Q88" si="61">SUM(P86:P87)</f>
        <v>24</v>
      </c>
      <c r="Q88" s="104">
        <f t="shared" si="61"/>
        <v>21</v>
      </c>
      <c r="R88" s="104">
        <f t="shared" si="51"/>
        <v>87</v>
      </c>
      <c r="S88" s="104">
        <f>SUM(S86:S87)</f>
        <v>23</v>
      </c>
      <c r="T88" s="104">
        <f t="shared" ref="T88:U88" si="62">SUM(T86:T87)</f>
        <v>20</v>
      </c>
      <c r="U88" s="104">
        <f t="shared" si="62"/>
        <v>6</v>
      </c>
      <c r="V88" s="104">
        <f t="shared" si="52"/>
        <v>49</v>
      </c>
      <c r="W88" s="105">
        <f t="shared" si="48"/>
        <v>174</v>
      </c>
    </row>
    <row r="89" spans="1:23" x14ac:dyDescent="0.35">
      <c r="A89" s="345"/>
      <c r="B89" s="346"/>
      <c r="C89" s="90" t="s">
        <v>81</v>
      </c>
      <c r="D89" s="109">
        <v>1</v>
      </c>
      <c r="E89" s="109"/>
      <c r="F89" s="109">
        <v>1</v>
      </c>
      <c r="G89" s="109">
        <f t="shared" si="59"/>
        <v>2</v>
      </c>
      <c r="H89" s="107"/>
      <c r="I89" s="107"/>
      <c r="J89" s="107"/>
      <c r="K89" s="107"/>
      <c r="L89" s="107"/>
      <c r="M89" s="107"/>
      <c r="N89" s="107"/>
      <c r="O89" s="109">
        <v>1</v>
      </c>
      <c r="P89" s="109">
        <v>1</v>
      </c>
      <c r="Q89" s="109">
        <v>1</v>
      </c>
      <c r="R89" s="109">
        <f t="shared" si="51"/>
        <v>3</v>
      </c>
      <c r="S89" s="109">
        <v>1</v>
      </c>
      <c r="T89" s="109">
        <v>1</v>
      </c>
      <c r="U89" s="109">
        <v>1</v>
      </c>
      <c r="V89" s="109">
        <f t="shared" si="52"/>
        <v>3</v>
      </c>
      <c r="W89" s="290">
        <f t="shared" si="48"/>
        <v>8</v>
      </c>
    </row>
    <row r="90" spans="1:23" ht="21" customHeight="1" x14ac:dyDescent="0.35">
      <c r="A90" s="345">
        <v>21</v>
      </c>
      <c r="B90" s="348" t="s">
        <v>415</v>
      </c>
      <c r="C90" s="85" t="s">
        <v>28</v>
      </c>
      <c r="D90" s="101">
        <v>45</v>
      </c>
      <c r="E90" s="101">
        <v>50</v>
      </c>
      <c r="F90" s="101">
        <v>33</v>
      </c>
      <c r="G90" s="101">
        <f t="shared" si="59"/>
        <v>128</v>
      </c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2">
        <f t="shared" si="48"/>
        <v>128</v>
      </c>
    </row>
    <row r="91" spans="1:23" x14ac:dyDescent="0.35">
      <c r="A91" s="345"/>
      <c r="B91" s="349"/>
      <c r="C91" s="88" t="s">
        <v>29</v>
      </c>
      <c r="D91" s="104">
        <v>29</v>
      </c>
      <c r="E91" s="104">
        <v>11</v>
      </c>
      <c r="F91" s="104">
        <v>19</v>
      </c>
      <c r="G91" s="104">
        <f t="shared" si="59"/>
        <v>59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5">
        <f t="shared" si="48"/>
        <v>59</v>
      </c>
    </row>
    <row r="92" spans="1:23" x14ac:dyDescent="0.35">
      <c r="A92" s="345"/>
      <c r="B92" s="349"/>
      <c r="C92" s="88" t="s">
        <v>18</v>
      </c>
      <c r="D92" s="104">
        <f>SUM(D90:D91)</f>
        <v>74</v>
      </c>
      <c r="E92" s="104">
        <f t="shared" ref="E92:F92" si="63">SUM(E90:E91)</f>
        <v>61</v>
      </c>
      <c r="F92" s="104">
        <f t="shared" si="63"/>
        <v>52</v>
      </c>
      <c r="G92" s="104">
        <f t="shared" si="59"/>
        <v>187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5">
        <f t="shared" si="48"/>
        <v>187</v>
      </c>
    </row>
    <row r="93" spans="1:23" x14ac:dyDescent="0.35">
      <c r="A93" s="345"/>
      <c r="B93" s="350"/>
      <c r="C93" s="90" t="s">
        <v>81</v>
      </c>
      <c r="D93" s="109">
        <v>2</v>
      </c>
      <c r="E93" s="109">
        <v>2</v>
      </c>
      <c r="F93" s="109">
        <v>2</v>
      </c>
      <c r="G93" s="110">
        <f t="shared" si="59"/>
        <v>6</v>
      </c>
      <c r="H93" s="107"/>
      <c r="I93" s="107"/>
      <c r="J93" s="107"/>
      <c r="K93" s="107"/>
      <c r="L93" s="107"/>
      <c r="M93" s="107"/>
      <c r="N93" s="108"/>
      <c r="O93" s="107"/>
      <c r="P93" s="107"/>
      <c r="Q93" s="107"/>
      <c r="R93" s="108"/>
      <c r="S93" s="107"/>
      <c r="T93" s="107"/>
      <c r="U93" s="107"/>
      <c r="V93" s="108"/>
      <c r="W93" s="111">
        <f t="shared" si="48"/>
        <v>6</v>
      </c>
    </row>
    <row r="94" spans="1:23" x14ac:dyDescent="0.35">
      <c r="A94" s="345">
        <v>22</v>
      </c>
      <c r="B94" s="351" t="s">
        <v>444</v>
      </c>
      <c r="C94" s="85" t="s">
        <v>28</v>
      </c>
      <c r="D94" s="108"/>
      <c r="E94" s="108"/>
      <c r="F94" s="108"/>
      <c r="G94" s="100"/>
      <c r="H94" s="108"/>
      <c r="I94" s="108"/>
      <c r="J94" s="108"/>
      <c r="K94" s="108"/>
      <c r="L94" s="108"/>
      <c r="M94" s="108"/>
      <c r="N94" s="101">
        <f t="shared" ref="N94:N105" si="64">SUM(H94:M94)</f>
        <v>0</v>
      </c>
      <c r="O94" s="101">
        <v>0</v>
      </c>
      <c r="P94" s="101">
        <v>0</v>
      </c>
      <c r="Q94" s="101">
        <v>0</v>
      </c>
      <c r="R94" s="101">
        <f t="shared" si="51"/>
        <v>0</v>
      </c>
      <c r="S94" s="101">
        <v>0</v>
      </c>
      <c r="T94" s="101">
        <v>0</v>
      </c>
      <c r="U94" s="101">
        <v>0</v>
      </c>
      <c r="V94" s="101">
        <f t="shared" si="52"/>
        <v>0</v>
      </c>
      <c r="W94" s="102">
        <f t="shared" si="48"/>
        <v>0</v>
      </c>
    </row>
    <row r="95" spans="1:23" x14ac:dyDescent="0.35">
      <c r="A95" s="345"/>
      <c r="B95" s="352"/>
      <c r="C95" s="88" t="s">
        <v>29</v>
      </c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4">
        <f t="shared" si="64"/>
        <v>0</v>
      </c>
      <c r="O95" s="104">
        <v>24</v>
      </c>
      <c r="P95" s="104">
        <v>23</v>
      </c>
      <c r="Q95" s="104">
        <v>20</v>
      </c>
      <c r="R95" s="104">
        <f t="shared" si="51"/>
        <v>67</v>
      </c>
      <c r="S95" s="104">
        <v>23</v>
      </c>
      <c r="T95" s="104">
        <v>7</v>
      </c>
      <c r="U95" s="104">
        <v>5</v>
      </c>
      <c r="V95" s="104">
        <f t="shared" si="52"/>
        <v>35</v>
      </c>
      <c r="W95" s="105">
        <f t="shared" si="48"/>
        <v>102</v>
      </c>
    </row>
    <row r="96" spans="1:23" x14ac:dyDescent="0.35">
      <c r="A96" s="345"/>
      <c r="B96" s="352"/>
      <c r="C96" s="88" t="s">
        <v>18</v>
      </c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4">
        <f t="shared" si="64"/>
        <v>0</v>
      </c>
      <c r="O96" s="104">
        <f>SUM(O94:O95)</f>
        <v>24</v>
      </c>
      <c r="P96" s="104">
        <f t="shared" ref="P96:Q96" si="65">SUM(P94:P95)</f>
        <v>23</v>
      </c>
      <c r="Q96" s="104">
        <f t="shared" si="65"/>
        <v>20</v>
      </c>
      <c r="R96" s="104">
        <f t="shared" si="51"/>
        <v>67</v>
      </c>
      <c r="S96" s="104">
        <f>SUM(S94:S95)</f>
        <v>23</v>
      </c>
      <c r="T96" s="104">
        <f t="shared" ref="T96:U96" si="66">SUM(T94:T95)</f>
        <v>7</v>
      </c>
      <c r="U96" s="104">
        <f t="shared" si="66"/>
        <v>5</v>
      </c>
      <c r="V96" s="104">
        <f t="shared" si="52"/>
        <v>35</v>
      </c>
      <c r="W96" s="105">
        <f t="shared" si="48"/>
        <v>102</v>
      </c>
    </row>
    <row r="97" spans="1:23" x14ac:dyDescent="0.35">
      <c r="A97" s="345"/>
      <c r="B97" s="353"/>
      <c r="C97" s="90" t="s">
        <v>81</v>
      </c>
      <c r="D97" s="107"/>
      <c r="E97" s="107"/>
      <c r="F97" s="107"/>
      <c r="G97" s="108"/>
      <c r="H97" s="107"/>
      <c r="I97" s="107"/>
      <c r="J97" s="107"/>
      <c r="K97" s="107"/>
      <c r="L97" s="107"/>
      <c r="M97" s="107"/>
      <c r="N97" s="110">
        <f t="shared" si="64"/>
        <v>0</v>
      </c>
      <c r="O97" s="109">
        <v>1</v>
      </c>
      <c r="P97" s="109">
        <v>1</v>
      </c>
      <c r="Q97" s="109">
        <v>1</v>
      </c>
      <c r="R97" s="110">
        <f t="shared" si="51"/>
        <v>3</v>
      </c>
      <c r="S97" s="109">
        <v>1</v>
      </c>
      <c r="T97" s="109">
        <v>1</v>
      </c>
      <c r="U97" s="109">
        <v>1</v>
      </c>
      <c r="V97" s="110">
        <f t="shared" si="52"/>
        <v>3</v>
      </c>
      <c r="W97" s="111">
        <f t="shared" si="48"/>
        <v>6</v>
      </c>
    </row>
    <row r="98" spans="1:23" x14ac:dyDescent="0.35">
      <c r="A98" s="345">
        <v>23</v>
      </c>
      <c r="B98" s="360" t="s">
        <v>424</v>
      </c>
      <c r="C98" s="85" t="s">
        <v>28</v>
      </c>
      <c r="D98" s="101">
        <v>19</v>
      </c>
      <c r="E98" s="101">
        <v>8</v>
      </c>
      <c r="F98" s="101">
        <v>5</v>
      </c>
      <c r="G98" s="101">
        <f t="shared" si="59"/>
        <v>32</v>
      </c>
      <c r="H98" s="100"/>
      <c r="I98" s="100"/>
      <c r="J98" s="100"/>
      <c r="K98" s="100"/>
      <c r="L98" s="100"/>
      <c r="M98" s="100"/>
      <c r="N98" s="100"/>
      <c r="O98" s="101">
        <v>18</v>
      </c>
      <c r="P98" s="101">
        <v>13</v>
      </c>
      <c r="Q98" s="101">
        <v>13</v>
      </c>
      <c r="R98" s="101">
        <f t="shared" si="51"/>
        <v>44</v>
      </c>
      <c r="S98" s="100"/>
      <c r="T98" s="100"/>
      <c r="U98" s="100"/>
      <c r="V98" s="100"/>
      <c r="W98" s="102">
        <f t="shared" si="48"/>
        <v>76</v>
      </c>
    </row>
    <row r="99" spans="1:23" x14ac:dyDescent="0.35">
      <c r="A99" s="345"/>
      <c r="B99" s="361"/>
      <c r="C99" s="88" t="s">
        <v>29</v>
      </c>
      <c r="D99" s="104">
        <v>10</v>
      </c>
      <c r="E99" s="104">
        <v>4</v>
      </c>
      <c r="F99" s="104">
        <v>3</v>
      </c>
      <c r="G99" s="104">
        <f t="shared" si="59"/>
        <v>17</v>
      </c>
      <c r="H99" s="103"/>
      <c r="I99" s="103"/>
      <c r="J99" s="103"/>
      <c r="K99" s="103"/>
      <c r="L99" s="103"/>
      <c r="M99" s="103"/>
      <c r="N99" s="103"/>
      <c r="O99" s="104">
        <v>15</v>
      </c>
      <c r="P99" s="104">
        <v>8</v>
      </c>
      <c r="Q99" s="104">
        <v>8</v>
      </c>
      <c r="R99" s="104">
        <f t="shared" si="51"/>
        <v>31</v>
      </c>
      <c r="S99" s="103"/>
      <c r="T99" s="103"/>
      <c r="U99" s="103"/>
      <c r="V99" s="103"/>
      <c r="W99" s="105">
        <f t="shared" si="48"/>
        <v>48</v>
      </c>
    </row>
    <row r="100" spans="1:23" x14ac:dyDescent="0.35">
      <c r="A100" s="345"/>
      <c r="B100" s="361"/>
      <c r="C100" s="88" t="s">
        <v>18</v>
      </c>
      <c r="D100" s="104">
        <f>SUM(D98:D99)</f>
        <v>29</v>
      </c>
      <c r="E100" s="104">
        <f t="shared" ref="E100:F100" si="67">SUM(E98:E99)</f>
        <v>12</v>
      </c>
      <c r="F100" s="104">
        <f t="shared" si="67"/>
        <v>8</v>
      </c>
      <c r="G100" s="104">
        <f t="shared" si="59"/>
        <v>49</v>
      </c>
      <c r="H100" s="103"/>
      <c r="I100" s="103"/>
      <c r="J100" s="103"/>
      <c r="K100" s="103"/>
      <c r="L100" s="103"/>
      <c r="M100" s="103"/>
      <c r="N100" s="103"/>
      <c r="O100" s="104">
        <f>SUM(O98:O99)</f>
        <v>33</v>
      </c>
      <c r="P100" s="104">
        <f t="shared" ref="P100:Q100" si="68">SUM(P98:P99)</f>
        <v>21</v>
      </c>
      <c r="Q100" s="104">
        <f t="shared" si="68"/>
        <v>21</v>
      </c>
      <c r="R100" s="104">
        <f t="shared" si="51"/>
        <v>75</v>
      </c>
      <c r="S100" s="103"/>
      <c r="T100" s="103"/>
      <c r="U100" s="103"/>
      <c r="V100" s="103"/>
      <c r="W100" s="105">
        <f t="shared" si="48"/>
        <v>124</v>
      </c>
    </row>
    <row r="101" spans="1:23" x14ac:dyDescent="0.35">
      <c r="A101" s="345"/>
      <c r="B101" s="362"/>
      <c r="C101" s="90" t="s">
        <v>81</v>
      </c>
      <c r="D101" s="109">
        <v>1</v>
      </c>
      <c r="E101" s="109">
        <v>1</v>
      </c>
      <c r="F101" s="109">
        <v>1</v>
      </c>
      <c r="G101" s="110">
        <f t="shared" si="59"/>
        <v>3</v>
      </c>
      <c r="H101" s="107"/>
      <c r="I101" s="107"/>
      <c r="J101" s="107"/>
      <c r="K101" s="107"/>
      <c r="L101" s="107"/>
      <c r="M101" s="107"/>
      <c r="N101" s="108"/>
      <c r="O101" s="109">
        <v>1</v>
      </c>
      <c r="P101" s="109">
        <v>1</v>
      </c>
      <c r="Q101" s="109">
        <v>1</v>
      </c>
      <c r="R101" s="110">
        <f t="shared" si="51"/>
        <v>3</v>
      </c>
      <c r="S101" s="107"/>
      <c r="T101" s="107"/>
      <c r="U101" s="107"/>
      <c r="V101" s="108"/>
      <c r="W101" s="111">
        <f t="shared" si="48"/>
        <v>6</v>
      </c>
    </row>
    <row r="102" spans="1:23" x14ac:dyDescent="0.35">
      <c r="A102" s="345">
        <v>24</v>
      </c>
      <c r="B102" s="351" t="s">
        <v>430</v>
      </c>
      <c r="C102" s="85" t="s">
        <v>28</v>
      </c>
      <c r="D102" s="101">
        <v>7</v>
      </c>
      <c r="E102" s="101">
        <v>20</v>
      </c>
      <c r="F102" s="101">
        <v>27</v>
      </c>
      <c r="G102" s="101">
        <f t="shared" si="59"/>
        <v>54</v>
      </c>
      <c r="H102" s="101">
        <v>28</v>
      </c>
      <c r="I102" s="101">
        <v>19</v>
      </c>
      <c r="J102" s="101">
        <v>16</v>
      </c>
      <c r="K102" s="101">
        <v>8</v>
      </c>
      <c r="L102" s="101">
        <v>15</v>
      </c>
      <c r="M102" s="101"/>
      <c r="N102" s="101">
        <f t="shared" si="64"/>
        <v>86</v>
      </c>
      <c r="O102" s="100"/>
      <c r="P102" s="100"/>
      <c r="Q102" s="100"/>
      <c r="R102" s="100"/>
      <c r="S102" s="100"/>
      <c r="T102" s="100"/>
      <c r="U102" s="100"/>
      <c r="V102" s="100"/>
      <c r="W102" s="102">
        <f t="shared" si="48"/>
        <v>140</v>
      </c>
    </row>
    <row r="103" spans="1:23" x14ac:dyDescent="0.35">
      <c r="A103" s="345"/>
      <c r="B103" s="352"/>
      <c r="C103" s="88" t="s">
        <v>29</v>
      </c>
      <c r="D103" s="104">
        <v>5</v>
      </c>
      <c r="E103" s="104">
        <v>12</v>
      </c>
      <c r="F103" s="104">
        <v>12</v>
      </c>
      <c r="G103" s="104">
        <f t="shared" si="59"/>
        <v>29</v>
      </c>
      <c r="H103" s="104">
        <v>15</v>
      </c>
      <c r="I103" s="104">
        <v>9</v>
      </c>
      <c r="J103" s="104">
        <v>9</v>
      </c>
      <c r="K103" s="104">
        <v>5</v>
      </c>
      <c r="L103" s="104">
        <v>4</v>
      </c>
      <c r="M103" s="104"/>
      <c r="N103" s="104">
        <f t="shared" si="64"/>
        <v>42</v>
      </c>
      <c r="O103" s="103"/>
      <c r="P103" s="103"/>
      <c r="Q103" s="103"/>
      <c r="R103" s="103"/>
      <c r="S103" s="103"/>
      <c r="T103" s="103"/>
      <c r="U103" s="103"/>
      <c r="V103" s="103"/>
      <c r="W103" s="105">
        <f t="shared" si="48"/>
        <v>71</v>
      </c>
    </row>
    <row r="104" spans="1:23" x14ac:dyDescent="0.35">
      <c r="A104" s="345"/>
      <c r="B104" s="352"/>
      <c r="C104" s="88" t="s">
        <v>18</v>
      </c>
      <c r="D104" s="104">
        <f>SUM(D102:D103)</f>
        <v>12</v>
      </c>
      <c r="E104" s="104">
        <f t="shared" ref="E104:F104" si="69">SUM(E102:E103)</f>
        <v>32</v>
      </c>
      <c r="F104" s="104">
        <f t="shared" si="69"/>
        <v>39</v>
      </c>
      <c r="G104" s="104">
        <f t="shared" si="59"/>
        <v>83</v>
      </c>
      <c r="H104" s="104">
        <f>SUM(H102:H103)</f>
        <v>43</v>
      </c>
      <c r="I104" s="104">
        <f t="shared" ref="I104:L104" si="70">SUM(I102:I103)</f>
        <v>28</v>
      </c>
      <c r="J104" s="104">
        <f t="shared" si="70"/>
        <v>25</v>
      </c>
      <c r="K104" s="104">
        <f t="shared" si="70"/>
        <v>13</v>
      </c>
      <c r="L104" s="104">
        <f t="shared" si="70"/>
        <v>19</v>
      </c>
      <c r="M104" s="104"/>
      <c r="N104" s="104">
        <f t="shared" si="64"/>
        <v>128</v>
      </c>
      <c r="O104" s="103"/>
      <c r="P104" s="103"/>
      <c r="Q104" s="103"/>
      <c r="R104" s="103"/>
      <c r="S104" s="103"/>
      <c r="T104" s="103"/>
      <c r="U104" s="103"/>
      <c r="V104" s="103"/>
      <c r="W104" s="105">
        <f t="shared" si="48"/>
        <v>211</v>
      </c>
    </row>
    <row r="105" spans="1:23" x14ac:dyDescent="0.35">
      <c r="A105" s="345"/>
      <c r="B105" s="353"/>
      <c r="C105" s="285" t="s">
        <v>81</v>
      </c>
      <c r="D105" s="110">
        <v>1</v>
      </c>
      <c r="E105" s="110">
        <v>1</v>
      </c>
      <c r="F105" s="110">
        <v>2</v>
      </c>
      <c r="G105" s="110">
        <f t="shared" si="59"/>
        <v>4</v>
      </c>
      <c r="H105" s="110">
        <v>2</v>
      </c>
      <c r="I105" s="110">
        <v>1</v>
      </c>
      <c r="J105" s="110">
        <v>1</v>
      </c>
      <c r="K105" s="110">
        <v>1</v>
      </c>
      <c r="L105" s="110">
        <v>1</v>
      </c>
      <c r="M105" s="110"/>
      <c r="N105" s="110">
        <f t="shared" si="64"/>
        <v>6</v>
      </c>
      <c r="O105" s="108"/>
      <c r="P105" s="108"/>
      <c r="Q105" s="108"/>
      <c r="R105" s="108"/>
      <c r="S105" s="108"/>
      <c r="T105" s="108"/>
      <c r="U105" s="108"/>
      <c r="V105" s="108"/>
      <c r="W105" s="284">
        <f t="shared" si="48"/>
        <v>10</v>
      </c>
    </row>
    <row r="106" spans="1:23" s="292" customFormat="1" x14ac:dyDescent="0.35">
      <c r="A106" s="291"/>
      <c r="B106" s="293"/>
      <c r="C106" s="86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2"/>
    </row>
    <row r="107" spans="1:23" x14ac:dyDescent="0.35">
      <c r="A107" s="354" t="s">
        <v>441</v>
      </c>
      <c r="B107" s="355"/>
      <c r="C107" s="130" t="s">
        <v>28</v>
      </c>
      <c r="D107" s="112">
        <f t="shared" ref="D107:F110" si="71">SUM(D102,D98,D94,D90,D86,D81,D77,D73,D69,D65,D60,D56,D52,D48,D44,D39,D35,D31,D5,D9,D13,D17,D23,D27)</f>
        <v>231</v>
      </c>
      <c r="E107" s="112">
        <f t="shared" si="71"/>
        <v>326</v>
      </c>
      <c r="F107" s="112">
        <f t="shared" si="71"/>
        <v>341</v>
      </c>
      <c r="G107" s="112">
        <f>SUM(G5,G9,G13,G17,G23,G27,G31,G35,G39,G44,G48,G52,G56,G60,G65,G69,G73,G77,G81,G86,G90,G94,G98,G102)</f>
        <v>898</v>
      </c>
      <c r="H107" s="112">
        <f t="shared" ref="H107:M110" si="72">SUM(H102,H98,H94,H90,H86,H81,H77,H73,H69,H65,H60,H56,H52,H48,H44,H39,H35,H31,H5,H9,H13,H17,H23,H27)</f>
        <v>258</v>
      </c>
      <c r="I107" s="112">
        <f t="shared" si="72"/>
        <v>189</v>
      </c>
      <c r="J107" s="112">
        <f t="shared" si="72"/>
        <v>197</v>
      </c>
      <c r="K107" s="112">
        <f t="shared" si="72"/>
        <v>169</v>
      </c>
      <c r="L107" s="112">
        <f t="shared" si="72"/>
        <v>169</v>
      </c>
      <c r="M107" s="112">
        <f t="shared" si="72"/>
        <v>155</v>
      </c>
      <c r="N107" s="112">
        <f>SUM(N5,N9,N13,N17,N23,N27,N31,N35,N39,N44,N48,N52,N56,N60,N65,N69,N73,N77,N81,N86,N90,N94,N98,N102)</f>
        <v>1137</v>
      </c>
      <c r="O107" s="112">
        <f t="shared" ref="O107:Q110" si="73">SUM(O102,O98,O94,O90,O86,O81,O77,O73,O69,O65,O60,O56,O52,O48,O44,O39,O35,O31,O5,O9,O13,O17,O23,O27)</f>
        <v>427</v>
      </c>
      <c r="P107" s="112">
        <f t="shared" si="73"/>
        <v>461</v>
      </c>
      <c r="Q107" s="112">
        <f t="shared" si="73"/>
        <v>418</v>
      </c>
      <c r="R107" s="112">
        <f>SUM(R5,R9,R13,R17,R23,R27,R31,R35,R39,R44,R48,R52,R56,R60,R65,R69,R73,R77,R81,R86,R90,R94,R98,R102)</f>
        <v>1306</v>
      </c>
      <c r="S107" s="112">
        <f t="shared" ref="S107:U110" si="74">SUM(S102,S98,S94,S90,S86,S81,S77,S73,S69,S65,S60,S56,S52,S48,S44,S39,S35,S31,S5,S9,S13,S17,S23,S27)</f>
        <v>236</v>
      </c>
      <c r="T107" s="112">
        <f t="shared" si="74"/>
        <v>221</v>
      </c>
      <c r="U107" s="112">
        <f t="shared" si="74"/>
        <v>214</v>
      </c>
      <c r="V107" s="112">
        <f>SUM(S107:U107)</f>
        <v>671</v>
      </c>
      <c r="W107" s="112">
        <f>SUM(W5,W9,W13,W17,W23,W27,W31,W35,W39,W44,W48,W52,W56,W60,W65,W69,W73,W77,W81,W86,W90,W94,W98,W102)</f>
        <v>4012</v>
      </c>
    </row>
    <row r="108" spans="1:23" x14ac:dyDescent="0.35">
      <c r="A108" s="356"/>
      <c r="B108" s="357"/>
      <c r="C108" s="130" t="s">
        <v>29</v>
      </c>
      <c r="D108" s="112">
        <f t="shared" si="71"/>
        <v>157</v>
      </c>
      <c r="E108" s="112">
        <f t="shared" si="71"/>
        <v>168</v>
      </c>
      <c r="F108" s="112">
        <f t="shared" si="71"/>
        <v>178</v>
      </c>
      <c r="G108" s="112">
        <f>SUM(G6,G10,G14,G18,G24,G28,G32,G36,G40,G45,G49,G53,G57,G61,G66,G70,G74,G78,G82,G87,G91,G95,G99,G103)</f>
        <v>503</v>
      </c>
      <c r="H108" s="112">
        <f t="shared" si="72"/>
        <v>160</v>
      </c>
      <c r="I108" s="112">
        <f t="shared" si="72"/>
        <v>154</v>
      </c>
      <c r="J108" s="112">
        <f t="shared" si="72"/>
        <v>148</v>
      </c>
      <c r="K108" s="112">
        <f t="shared" si="72"/>
        <v>130</v>
      </c>
      <c r="L108" s="112">
        <f t="shared" si="72"/>
        <v>125</v>
      </c>
      <c r="M108" s="112">
        <f t="shared" si="72"/>
        <v>109</v>
      </c>
      <c r="N108" s="112">
        <f>SUM(N6,N10,N14,N18,N24,N28,N32,N36,N40,N45,N49,N53,N57,N61,N66,N70,N74,N78,N82,N87,N91,N95,N99,N103)</f>
        <v>826</v>
      </c>
      <c r="O108" s="112">
        <f t="shared" si="73"/>
        <v>389</v>
      </c>
      <c r="P108" s="112">
        <f t="shared" si="73"/>
        <v>339</v>
      </c>
      <c r="Q108" s="112">
        <f t="shared" si="73"/>
        <v>313</v>
      </c>
      <c r="R108" s="112">
        <f>SUM(R6,R10,R14,R18,R24,R28,R32,R36,R40,R45,R49,R53,R57,R61,R66,R70,R74,R78,R82,R87,R91,R95,R99,R103)</f>
        <v>1041</v>
      </c>
      <c r="S108" s="112">
        <f t="shared" si="74"/>
        <v>294</v>
      </c>
      <c r="T108" s="112">
        <f t="shared" si="74"/>
        <v>257</v>
      </c>
      <c r="U108" s="112">
        <f t="shared" si="74"/>
        <v>250</v>
      </c>
      <c r="V108" s="112">
        <f>SUM(S109:U109)</f>
        <v>1472</v>
      </c>
      <c r="W108" s="112">
        <f>SUM(W6,W10,W14,W18,W24,W28,W32,W36,W40,W45,W49,W53,W57,W61,W66,W70,W74,W78,W82,W87,W91,W95,W99,W103)</f>
        <v>3171</v>
      </c>
    </row>
    <row r="109" spans="1:23" s="83" customFormat="1" x14ac:dyDescent="0.35">
      <c r="A109" s="356"/>
      <c r="B109" s="357"/>
      <c r="C109" s="130" t="s">
        <v>18</v>
      </c>
      <c r="D109" s="112">
        <f t="shared" si="71"/>
        <v>388</v>
      </c>
      <c r="E109" s="112">
        <f t="shared" si="71"/>
        <v>494</v>
      </c>
      <c r="F109" s="112">
        <f t="shared" si="71"/>
        <v>519</v>
      </c>
      <c r="G109" s="112">
        <f t="shared" ref="G109:V109" si="75">SUM(G107:G108)</f>
        <v>1401</v>
      </c>
      <c r="H109" s="112">
        <f t="shared" si="72"/>
        <v>418</v>
      </c>
      <c r="I109" s="112">
        <f t="shared" si="72"/>
        <v>343</v>
      </c>
      <c r="J109" s="112">
        <f t="shared" si="72"/>
        <v>345</v>
      </c>
      <c r="K109" s="112">
        <f t="shared" si="72"/>
        <v>299</v>
      </c>
      <c r="L109" s="112">
        <f t="shared" si="72"/>
        <v>294</v>
      </c>
      <c r="M109" s="112">
        <f t="shared" si="72"/>
        <v>264</v>
      </c>
      <c r="N109" s="112">
        <f t="shared" si="75"/>
        <v>1963</v>
      </c>
      <c r="O109" s="112">
        <f t="shared" si="73"/>
        <v>816</v>
      </c>
      <c r="P109" s="112">
        <f t="shared" si="73"/>
        <v>800</v>
      </c>
      <c r="Q109" s="112">
        <f t="shared" si="73"/>
        <v>731</v>
      </c>
      <c r="R109" s="112">
        <f t="shared" si="75"/>
        <v>2347</v>
      </c>
      <c r="S109" s="112">
        <f t="shared" si="74"/>
        <v>530</v>
      </c>
      <c r="T109" s="112">
        <f t="shared" si="74"/>
        <v>478</v>
      </c>
      <c r="U109" s="112">
        <f t="shared" si="74"/>
        <v>464</v>
      </c>
      <c r="V109" s="112">
        <f t="shared" si="75"/>
        <v>2143</v>
      </c>
      <c r="W109" s="112">
        <f>SUM(W107:W108)</f>
        <v>7183</v>
      </c>
    </row>
    <row r="110" spans="1:23" x14ac:dyDescent="0.35">
      <c r="A110" s="358"/>
      <c r="B110" s="359"/>
      <c r="C110" s="130" t="s">
        <v>81</v>
      </c>
      <c r="D110" s="112">
        <f t="shared" si="71"/>
        <v>17</v>
      </c>
      <c r="E110" s="112">
        <f t="shared" si="71"/>
        <v>19</v>
      </c>
      <c r="F110" s="112">
        <f t="shared" si="71"/>
        <v>22</v>
      </c>
      <c r="G110" s="113">
        <f>SUM(G8,G12,G16,G20,G26,G30,G34,G38,G42,G47,G51,G55,G59,G63,G68,G72,G76,G80,G84,G89,G93,G97,G101,G105)</f>
        <v>58</v>
      </c>
      <c r="H110" s="112">
        <f t="shared" si="72"/>
        <v>17</v>
      </c>
      <c r="I110" s="112">
        <f t="shared" si="72"/>
        <v>13</v>
      </c>
      <c r="J110" s="112">
        <f t="shared" si="72"/>
        <v>14</v>
      </c>
      <c r="K110" s="112">
        <f t="shared" si="72"/>
        <v>12</v>
      </c>
      <c r="L110" s="112">
        <f t="shared" si="72"/>
        <v>13</v>
      </c>
      <c r="M110" s="112">
        <f t="shared" si="72"/>
        <v>11</v>
      </c>
      <c r="N110" s="113">
        <f>SUM(N8,N12,N16,N20,N26,N30,N34,N38,N42,N47,N51,N55,N59,N63,N68,N72,N76,N80,N84,N89,N93,N97,N101,N105)</f>
        <v>80</v>
      </c>
      <c r="O110" s="112">
        <f t="shared" si="73"/>
        <v>29</v>
      </c>
      <c r="P110" s="112">
        <f t="shared" si="73"/>
        <v>31</v>
      </c>
      <c r="Q110" s="112">
        <f t="shared" si="73"/>
        <v>28</v>
      </c>
      <c r="R110" s="113">
        <f>SUM(R8,R12,R16,R20,R26,R30,R34,R38,R42,R47,R51,R55,R59,R63,R68,R72,R76,R80,R84,R89,R93,R97,R101,R105)</f>
        <v>88</v>
      </c>
      <c r="S110" s="112">
        <f t="shared" si="74"/>
        <v>23</v>
      </c>
      <c r="T110" s="112">
        <f t="shared" si="74"/>
        <v>22</v>
      </c>
      <c r="U110" s="112">
        <f t="shared" si="74"/>
        <v>21</v>
      </c>
      <c r="V110" s="113">
        <f>SUM(V8,V12,V16,V20,V26,V30,V34,V38,V42,V47,V51,V55,V59,V63,V68,V72,V76,V80,V84,V89,V93,V97,V101,V105)</f>
        <v>66</v>
      </c>
      <c r="W110" s="113">
        <f>SUM(W8,W12,W16,W20,W26,W30,W34,W38,W42,W47,W51,W55,W59,W63,W68,W72,W76,W80,W84,W89,W93,W97,W101,W105)</f>
        <v>292</v>
      </c>
    </row>
  </sheetData>
  <mergeCells count="52">
    <mergeCell ref="A107:B110"/>
    <mergeCell ref="A98:A101"/>
    <mergeCell ref="B98:B101"/>
    <mergeCell ref="A102:A105"/>
    <mergeCell ref="B102:B105"/>
    <mergeCell ref="A90:A93"/>
    <mergeCell ref="B90:B93"/>
    <mergeCell ref="A94:A97"/>
    <mergeCell ref="B94:B97"/>
    <mergeCell ref="A81:A84"/>
    <mergeCell ref="B81:B84"/>
    <mergeCell ref="A86:A89"/>
    <mergeCell ref="B86:B89"/>
    <mergeCell ref="A73:A76"/>
    <mergeCell ref="B73:B76"/>
    <mergeCell ref="A77:A80"/>
    <mergeCell ref="B77:B80"/>
    <mergeCell ref="A65:A68"/>
    <mergeCell ref="B65:B68"/>
    <mergeCell ref="A69:A72"/>
    <mergeCell ref="B69:B72"/>
    <mergeCell ref="A56:A59"/>
    <mergeCell ref="B56:B59"/>
    <mergeCell ref="A60:A63"/>
    <mergeCell ref="B60:B63"/>
    <mergeCell ref="A48:A51"/>
    <mergeCell ref="B48:B51"/>
    <mergeCell ref="A52:A55"/>
    <mergeCell ref="B52:B55"/>
    <mergeCell ref="A39:A42"/>
    <mergeCell ref="B39:B42"/>
    <mergeCell ref="A44:A47"/>
    <mergeCell ref="B44:B47"/>
    <mergeCell ref="A31:A34"/>
    <mergeCell ref="B31:B34"/>
    <mergeCell ref="A35:A38"/>
    <mergeCell ref="B35:B38"/>
    <mergeCell ref="C3:W3"/>
    <mergeCell ref="A23:A26"/>
    <mergeCell ref="B23:B26"/>
    <mergeCell ref="A27:A30"/>
    <mergeCell ref="B27:B30"/>
    <mergeCell ref="A13:A16"/>
    <mergeCell ref="B13:B16"/>
    <mergeCell ref="A17:A20"/>
    <mergeCell ref="B17:B20"/>
    <mergeCell ref="A5:A8"/>
    <mergeCell ref="B5:B8"/>
    <mergeCell ref="A9:A12"/>
    <mergeCell ref="B9:B12"/>
    <mergeCell ref="A3:A4"/>
    <mergeCell ref="B3:B4"/>
  </mergeCells>
  <pageMargins left="0.23622047244094491" right="3.937007874015748E-2" top="0.74803149606299213" bottom="0.74803149606299213" header="0.31496062992125984" footer="0.31496062992125984"/>
  <pageSetup paperSize="9" firstPageNumber="60" orientation="landscape" useFirstPageNumber="1" horizontalDpi="1200" verticalDpi="1200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4"/>
  <sheetViews>
    <sheetView view="pageLayout" zoomScaleNormal="100" workbookViewId="0">
      <selection activeCell="C16" sqref="C16"/>
    </sheetView>
  </sheetViews>
  <sheetFormatPr defaultRowHeight="21" x14ac:dyDescent="0.35"/>
  <cols>
    <col min="1" max="1" width="9" style="11"/>
    <col min="2" max="2" width="19.875" style="11" customWidth="1"/>
    <col min="3" max="9" width="11.25" style="11" customWidth="1"/>
    <col min="10" max="257" width="9" style="11"/>
    <col min="258" max="258" width="15.625" style="11" customWidth="1"/>
    <col min="259" max="259" width="15.5" style="11" customWidth="1"/>
    <col min="260" max="264" width="16" style="11" customWidth="1"/>
    <col min="265" max="513" width="9" style="11"/>
    <col min="514" max="514" width="15.625" style="11" customWidth="1"/>
    <col min="515" max="515" width="15.5" style="11" customWidth="1"/>
    <col min="516" max="520" width="16" style="11" customWidth="1"/>
    <col min="521" max="769" width="9" style="11"/>
    <col min="770" max="770" width="15.625" style="11" customWidth="1"/>
    <col min="771" max="771" width="15.5" style="11" customWidth="1"/>
    <col min="772" max="776" width="16" style="11" customWidth="1"/>
    <col min="777" max="1025" width="9" style="11"/>
    <col min="1026" max="1026" width="15.625" style="11" customWidth="1"/>
    <col min="1027" max="1027" width="15.5" style="11" customWidth="1"/>
    <col min="1028" max="1032" width="16" style="11" customWidth="1"/>
    <col min="1033" max="1281" width="9" style="11"/>
    <col min="1282" max="1282" width="15.625" style="11" customWidth="1"/>
    <col min="1283" max="1283" width="15.5" style="11" customWidth="1"/>
    <col min="1284" max="1288" width="16" style="11" customWidth="1"/>
    <col min="1289" max="1537" width="9" style="11"/>
    <col min="1538" max="1538" width="15.625" style="11" customWidth="1"/>
    <col min="1539" max="1539" width="15.5" style="11" customWidth="1"/>
    <col min="1540" max="1544" width="16" style="11" customWidth="1"/>
    <col min="1545" max="1793" width="9" style="11"/>
    <col min="1794" max="1794" width="15.625" style="11" customWidth="1"/>
    <col min="1795" max="1795" width="15.5" style="11" customWidth="1"/>
    <col min="1796" max="1800" width="16" style="11" customWidth="1"/>
    <col min="1801" max="2049" width="9" style="11"/>
    <col min="2050" max="2050" width="15.625" style="11" customWidth="1"/>
    <col min="2051" max="2051" width="15.5" style="11" customWidth="1"/>
    <col min="2052" max="2056" width="16" style="11" customWidth="1"/>
    <col min="2057" max="2305" width="9" style="11"/>
    <col min="2306" max="2306" width="15.625" style="11" customWidth="1"/>
    <col min="2307" max="2307" width="15.5" style="11" customWidth="1"/>
    <col min="2308" max="2312" width="16" style="11" customWidth="1"/>
    <col min="2313" max="2561" width="9" style="11"/>
    <col min="2562" max="2562" width="15.625" style="11" customWidth="1"/>
    <col min="2563" max="2563" width="15.5" style="11" customWidth="1"/>
    <col min="2564" max="2568" width="16" style="11" customWidth="1"/>
    <col min="2569" max="2817" width="9" style="11"/>
    <col min="2818" max="2818" width="15.625" style="11" customWidth="1"/>
    <col min="2819" max="2819" width="15.5" style="11" customWidth="1"/>
    <col min="2820" max="2824" width="16" style="11" customWidth="1"/>
    <col min="2825" max="3073" width="9" style="11"/>
    <col min="3074" max="3074" width="15.625" style="11" customWidth="1"/>
    <col min="3075" max="3075" width="15.5" style="11" customWidth="1"/>
    <col min="3076" max="3080" width="16" style="11" customWidth="1"/>
    <col min="3081" max="3329" width="9" style="11"/>
    <col min="3330" max="3330" width="15.625" style="11" customWidth="1"/>
    <col min="3331" max="3331" width="15.5" style="11" customWidth="1"/>
    <col min="3332" max="3336" width="16" style="11" customWidth="1"/>
    <col min="3337" max="3585" width="9" style="11"/>
    <col min="3586" max="3586" width="15.625" style="11" customWidth="1"/>
    <col min="3587" max="3587" width="15.5" style="11" customWidth="1"/>
    <col min="3588" max="3592" width="16" style="11" customWidth="1"/>
    <col min="3593" max="3841" width="9" style="11"/>
    <col min="3842" max="3842" width="15.625" style="11" customWidth="1"/>
    <col min="3843" max="3843" width="15.5" style="11" customWidth="1"/>
    <col min="3844" max="3848" width="16" style="11" customWidth="1"/>
    <col min="3849" max="4097" width="9" style="11"/>
    <col min="4098" max="4098" width="15.625" style="11" customWidth="1"/>
    <col min="4099" max="4099" width="15.5" style="11" customWidth="1"/>
    <col min="4100" max="4104" width="16" style="11" customWidth="1"/>
    <col min="4105" max="4353" width="9" style="11"/>
    <col min="4354" max="4354" width="15.625" style="11" customWidth="1"/>
    <col min="4355" max="4355" width="15.5" style="11" customWidth="1"/>
    <col min="4356" max="4360" width="16" style="11" customWidth="1"/>
    <col min="4361" max="4609" width="9" style="11"/>
    <col min="4610" max="4610" width="15.625" style="11" customWidth="1"/>
    <col min="4611" max="4611" width="15.5" style="11" customWidth="1"/>
    <col min="4612" max="4616" width="16" style="11" customWidth="1"/>
    <col min="4617" max="4865" width="9" style="11"/>
    <col min="4866" max="4866" width="15.625" style="11" customWidth="1"/>
    <col min="4867" max="4867" width="15.5" style="11" customWidth="1"/>
    <col min="4868" max="4872" width="16" style="11" customWidth="1"/>
    <col min="4873" max="5121" width="9" style="11"/>
    <col min="5122" max="5122" width="15.625" style="11" customWidth="1"/>
    <col min="5123" max="5123" width="15.5" style="11" customWidth="1"/>
    <col min="5124" max="5128" width="16" style="11" customWidth="1"/>
    <col min="5129" max="5377" width="9" style="11"/>
    <col min="5378" max="5378" width="15.625" style="11" customWidth="1"/>
    <col min="5379" max="5379" width="15.5" style="11" customWidth="1"/>
    <col min="5380" max="5384" width="16" style="11" customWidth="1"/>
    <col min="5385" max="5633" width="9" style="11"/>
    <col min="5634" max="5634" width="15.625" style="11" customWidth="1"/>
    <col min="5635" max="5635" width="15.5" style="11" customWidth="1"/>
    <col min="5636" max="5640" width="16" style="11" customWidth="1"/>
    <col min="5641" max="5889" width="9" style="11"/>
    <col min="5890" max="5890" width="15.625" style="11" customWidth="1"/>
    <col min="5891" max="5891" width="15.5" style="11" customWidth="1"/>
    <col min="5892" max="5896" width="16" style="11" customWidth="1"/>
    <col min="5897" max="6145" width="9" style="11"/>
    <col min="6146" max="6146" width="15.625" style="11" customWidth="1"/>
    <col min="6147" max="6147" width="15.5" style="11" customWidth="1"/>
    <col min="6148" max="6152" width="16" style="11" customWidth="1"/>
    <col min="6153" max="6401" width="9" style="11"/>
    <col min="6402" max="6402" width="15.625" style="11" customWidth="1"/>
    <col min="6403" max="6403" width="15.5" style="11" customWidth="1"/>
    <col min="6404" max="6408" width="16" style="11" customWidth="1"/>
    <col min="6409" max="6657" width="9" style="11"/>
    <col min="6658" max="6658" width="15.625" style="11" customWidth="1"/>
    <col min="6659" max="6659" width="15.5" style="11" customWidth="1"/>
    <col min="6660" max="6664" width="16" style="11" customWidth="1"/>
    <col min="6665" max="6913" width="9" style="11"/>
    <col min="6914" max="6914" width="15.625" style="11" customWidth="1"/>
    <col min="6915" max="6915" width="15.5" style="11" customWidth="1"/>
    <col min="6916" max="6920" width="16" style="11" customWidth="1"/>
    <col min="6921" max="7169" width="9" style="11"/>
    <col min="7170" max="7170" width="15.625" style="11" customWidth="1"/>
    <col min="7171" max="7171" width="15.5" style="11" customWidth="1"/>
    <col min="7172" max="7176" width="16" style="11" customWidth="1"/>
    <col min="7177" max="7425" width="9" style="11"/>
    <col min="7426" max="7426" width="15.625" style="11" customWidth="1"/>
    <col min="7427" max="7427" width="15.5" style="11" customWidth="1"/>
    <col min="7428" max="7432" width="16" style="11" customWidth="1"/>
    <col min="7433" max="7681" width="9" style="11"/>
    <col min="7682" max="7682" width="15.625" style="11" customWidth="1"/>
    <col min="7683" max="7683" width="15.5" style="11" customWidth="1"/>
    <col min="7684" max="7688" width="16" style="11" customWidth="1"/>
    <col min="7689" max="7937" width="9" style="11"/>
    <col min="7938" max="7938" width="15.625" style="11" customWidth="1"/>
    <col min="7939" max="7939" width="15.5" style="11" customWidth="1"/>
    <col min="7940" max="7944" width="16" style="11" customWidth="1"/>
    <col min="7945" max="8193" width="9" style="11"/>
    <col min="8194" max="8194" width="15.625" style="11" customWidth="1"/>
    <col min="8195" max="8195" width="15.5" style="11" customWidth="1"/>
    <col min="8196" max="8200" width="16" style="11" customWidth="1"/>
    <col min="8201" max="8449" width="9" style="11"/>
    <col min="8450" max="8450" width="15.625" style="11" customWidth="1"/>
    <col min="8451" max="8451" width="15.5" style="11" customWidth="1"/>
    <col min="8452" max="8456" width="16" style="11" customWidth="1"/>
    <col min="8457" max="8705" width="9" style="11"/>
    <col min="8706" max="8706" width="15.625" style="11" customWidth="1"/>
    <col min="8707" max="8707" width="15.5" style="11" customWidth="1"/>
    <col min="8708" max="8712" width="16" style="11" customWidth="1"/>
    <col min="8713" max="8961" width="9" style="11"/>
    <col min="8962" max="8962" width="15.625" style="11" customWidth="1"/>
    <col min="8963" max="8963" width="15.5" style="11" customWidth="1"/>
    <col min="8964" max="8968" width="16" style="11" customWidth="1"/>
    <col min="8969" max="9217" width="9" style="11"/>
    <col min="9218" max="9218" width="15.625" style="11" customWidth="1"/>
    <col min="9219" max="9219" width="15.5" style="11" customWidth="1"/>
    <col min="9220" max="9224" width="16" style="11" customWidth="1"/>
    <col min="9225" max="9473" width="9" style="11"/>
    <col min="9474" max="9474" width="15.625" style="11" customWidth="1"/>
    <col min="9475" max="9475" width="15.5" style="11" customWidth="1"/>
    <col min="9476" max="9480" width="16" style="11" customWidth="1"/>
    <col min="9481" max="9729" width="9" style="11"/>
    <col min="9730" max="9730" width="15.625" style="11" customWidth="1"/>
    <col min="9731" max="9731" width="15.5" style="11" customWidth="1"/>
    <col min="9732" max="9736" width="16" style="11" customWidth="1"/>
    <col min="9737" max="9985" width="9" style="11"/>
    <col min="9986" max="9986" width="15.625" style="11" customWidth="1"/>
    <col min="9987" max="9987" width="15.5" style="11" customWidth="1"/>
    <col min="9988" max="9992" width="16" style="11" customWidth="1"/>
    <col min="9993" max="10241" width="9" style="11"/>
    <col min="10242" max="10242" width="15.625" style="11" customWidth="1"/>
    <col min="10243" max="10243" width="15.5" style="11" customWidth="1"/>
    <col min="10244" max="10248" width="16" style="11" customWidth="1"/>
    <col min="10249" max="10497" width="9" style="11"/>
    <col min="10498" max="10498" width="15.625" style="11" customWidth="1"/>
    <col min="10499" max="10499" width="15.5" style="11" customWidth="1"/>
    <col min="10500" max="10504" width="16" style="11" customWidth="1"/>
    <col min="10505" max="10753" width="9" style="11"/>
    <col min="10754" max="10754" width="15.625" style="11" customWidth="1"/>
    <col min="10755" max="10755" width="15.5" style="11" customWidth="1"/>
    <col min="10756" max="10760" width="16" style="11" customWidth="1"/>
    <col min="10761" max="11009" width="9" style="11"/>
    <col min="11010" max="11010" width="15.625" style="11" customWidth="1"/>
    <col min="11011" max="11011" width="15.5" style="11" customWidth="1"/>
    <col min="11012" max="11016" width="16" style="11" customWidth="1"/>
    <col min="11017" max="11265" width="9" style="11"/>
    <col min="11266" max="11266" width="15.625" style="11" customWidth="1"/>
    <col min="11267" max="11267" width="15.5" style="11" customWidth="1"/>
    <col min="11268" max="11272" width="16" style="11" customWidth="1"/>
    <col min="11273" max="11521" width="9" style="11"/>
    <col min="11522" max="11522" width="15.625" style="11" customWidth="1"/>
    <col min="11523" max="11523" width="15.5" style="11" customWidth="1"/>
    <col min="11524" max="11528" width="16" style="11" customWidth="1"/>
    <col min="11529" max="11777" width="9" style="11"/>
    <col min="11778" max="11778" width="15.625" style="11" customWidth="1"/>
    <col min="11779" max="11779" width="15.5" style="11" customWidth="1"/>
    <col min="11780" max="11784" width="16" style="11" customWidth="1"/>
    <col min="11785" max="12033" width="9" style="11"/>
    <col min="12034" max="12034" width="15.625" style="11" customWidth="1"/>
    <col min="12035" max="12035" width="15.5" style="11" customWidth="1"/>
    <col min="12036" max="12040" width="16" style="11" customWidth="1"/>
    <col min="12041" max="12289" width="9" style="11"/>
    <col min="12290" max="12290" width="15.625" style="11" customWidth="1"/>
    <col min="12291" max="12291" width="15.5" style="11" customWidth="1"/>
    <col min="12292" max="12296" width="16" style="11" customWidth="1"/>
    <col min="12297" max="12545" width="9" style="11"/>
    <col min="12546" max="12546" width="15.625" style="11" customWidth="1"/>
    <col min="12547" max="12547" width="15.5" style="11" customWidth="1"/>
    <col min="12548" max="12552" width="16" style="11" customWidth="1"/>
    <col min="12553" max="12801" width="9" style="11"/>
    <col min="12802" max="12802" width="15.625" style="11" customWidth="1"/>
    <col min="12803" max="12803" width="15.5" style="11" customWidth="1"/>
    <col min="12804" max="12808" width="16" style="11" customWidth="1"/>
    <col min="12809" max="13057" width="9" style="11"/>
    <col min="13058" max="13058" width="15.625" style="11" customWidth="1"/>
    <col min="13059" max="13059" width="15.5" style="11" customWidth="1"/>
    <col min="13060" max="13064" width="16" style="11" customWidth="1"/>
    <col min="13065" max="13313" width="9" style="11"/>
    <col min="13314" max="13314" width="15.625" style="11" customWidth="1"/>
    <col min="13315" max="13315" width="15.5" style="11" customWidth="1"/>
    <col min="13316" max="13320" width="16" style="11" customWidth="1"/>
    <col min="13321" max="13569" width="9" style="11"/>
    <col min="13570" max="13570" width="15.625" style="11" customWidth="1"/>
    <col min="13571" max="13571" width="15.5" style="11" customWidth="1"/>
    <col min="13572" max="13576" width="16" style="11" customWidth="1"/>
    <col min="13577" max="13825" width="9" style="11"/>
    <col min="13826" max="13826" width="15.625" style="11" customWidth="1"/>
    <col min="13827" max="13827" width="15.5" style="11" customWidth="1"/>
    <col min="13828" max="13832" width="16" style="11" customWidth="1"/>
    <col min="13833" max="14081" width="9" style="11"/>
    <col min="14082" max="14082" width="15.625" style="11" customWidth="1"/>
    <col min="14083" max="14083" width="15.5" style="11" customWidth="1"/>
    <col min="14084" max="14088" width="16" style="11" customWidth="1"/>
    <col min="14089" max="14337" width="9" style="11"/>
    <col min="14338" max="14338" width="15.625" style="11" customWidth="1"/>
    <col min="14339" max="14339" width="15.5" style="11" customWidth="1"/>
    <col min="14340" max="14344" width="16" style="11" customWidth="1"/>
    <col min="14345" max="14593" width="9" style="11"/>
    <col min="14594" max="14594" width="15.625" style="11" customWidth="1"/>
    <col min="14595" max="14595" width="15.5" style="11" customWidth="1"/>
    <col min="14596" max="14600" width="16" style="11" customWidth="1"/>
    <col min="14601" max="14849" width="9" style="11"/>
    <col min="14850" max="14850" width="15.625" style="11" customWidth="1"/>
    <col min="14851" max="14851" width="15.5" style="11" customWidth="1"/>
    <col min="14852" max="14856" width="16" style="11" customWidth="1"/>
    <col min="14857" max="15105" width="9" style="11"/>
    <col min="15106" max="15106" width="15.625" style="11" customWidth="1"/>
    <col min="15107" max="15107" width="15.5" style="11" customWidth="1"/>
    <col min="15108" max="15112" width="16" style="11" customWidth="1"/>
    <col min="15113" max="15361" width="9" style="11"/>
    <col min="15362" max="15362" width="15.625" style="11" customWidth="1"/>
    <col min="15363" max="15363" width="15.5" style="11" customWidth="1"/>
    <col min="15364" max="15368" width="16" style="11" customWidth="1"/>
    <col min="15369" max="15617" width="9" style="11"/>
    <col min="15618" max="15618" width="15.625" style="11" customWidth="1"/>
    <col min="15619" max="15619" width="15.5" style="11" customWidth="1"/>
    <col min="15620" max="15624" width="16" style="11" customWidth="1"/>
    <col min="15625" max="15873" width="9" style="11"/>
    <col min="15874" max="15874" width="15.625" style="11" customWidth="1"/>
    <col min="15875" max="15875" width="15.5" style="11" customWidth="1"/>
    <col min="15876" max="15880" width="16" style="11" customWidth="1"/>
    <col min="15881" max="16129" width="9" style="11"/>
    <col min="16130" max="16130" width="15.625" style="11" customWidth="1"/>
    <col min="16131" max="16131" width="15.5" style="11" customWidth="1"/>
    <col min="16132" max="16136" width="16" style="11" customWidth="1"/>
    <col min="16137" max="16384" width="9" style="11"/>
  </cols>
  <sheetData>
    <row r="3" spans="2:9" s="141" customFormat="1" ht="23.25" x14ac:dyDescent="0.35">
      <c r="B3" s="213" t="s">
        <v>1068</v>
      </c>
    </row>
    <row r="4" spans="2:9" s="141" customFormat="1" ht="23.25" x14ac:dyDescent="0.35">
      <c r="B4" s="213" t="s">
        <v>60</v>
      </c>
    </row>
    <row r="5" spans="2:9" x14ac:dyDescent="0.35">
      <c r="B5" s="12"/>
    </row>
    <row r="6" spans="2:9" s="13" customFormat="1" x14ac:dyDescent="0.35">
      <c r="B6" s="64" t="s">
        <v>48</v>
      </c>
      <c r="C6" s="64" t="s">
        <v>50</v>
      </c>
      <c r="D6" s="64" t="s">
        <v>51</v>
      </c>
      <c r="E6" s="64" t="s">
        <v>52</v>
      </c>
      <c r="F6" s="64" t="s">
        <v>53</v>
      </c>
      <c r="G6" s="64" t="s">
        <v>54</v>
      </c>
      <c r="H6" s="64" t="s">
        <v>55</v>
      </c>
      <c r="I6" s="64" t="s">
        <v>18</v>
      </c>
    </row>
    <row r="7" spans="2:9" x14ac:dyDescent="0.35">
      <c r="B7" s="66" t="s">
        <v>56</v>
      </c>
      <c r="C7" s="66">
        <v>16</v>
      </c>
      <c r="D7" s="66">
        <v>26</v>
      </c>
      <c r="E7" s="66">
        <v>12</v>
      </c>
      <c r="F7" s="66">
        <v>33</v>
      </c>
      <c r="G7" s="66">
        <v>18</v>
      </c>
      <c r="H7" s="66">
        <v>12</v>
      </c>
      <c r="I7" s="67">
        <f>SUM(C7:H7)</f>
        <v>117</v>
      </c>
    </row>
    <row r="8" spans="2:9" x14ac:dyDescent="0.35">
      <c r="B8" s="68" t="s">
        <v>57</v>
      </c>
      <c r="C8" s="68">
        <v>2</v>
      </c>
      <c r="D8" s="68">
        <v>2</v>
      </c>
      <c r="E8" s="68">
        <v>2</v>
      </c>
      <c r="F8" s="68">
        <v>4</v>
      </c>
      <c r="G8" s="68">
        <v>1</v>
      </c>
      <c r="H8" s="68">
        <v>1</v>
      </c>
      <c r="I8" s="69">
        <f t="shared" ref="I8:I11" si="0">SUM(C8:H8)</f>
        <v>12</v>
      </c>
    </row>
    <row r="9" spans="2:9" x14ac:dyDescent="0.35">
      <c r="B9" s="68" t="s">
        <v>58</v>
      </c>
      <c r="C9" s="68">
        <v>11</v>
      </c>
      <c r="D9" s="68">
        <v>2</v>
      </c>
      <c r="E9" s="68">
        <v>3</v>
      </c>
      <c r="F9" s="68">
        <v>2</v>
      </c>
      <c r="G9" s="68">
        <v>4</v>
      </c>
      <c r="H9" s="68">
        <v>2</v>
      </c>
      <c r="I9" s="69">
        <f t="shared" si="0"/>
        <v>24</v>
      </c>
    </row>
    <row r="10" spans="2:9" x14ac:dyDescent="0.35">
      <c r="B10" s="68" t="s">
        <v>59</v>
      </c>
      <c r="C10" s="195" t="s">
        <v>132</v>
      </c>
      <c r="D10" s="68">
        <v>2</v>
      </c>
      <c r="E10" s="68">
        <v>1</v>
      </c>
      <c r="F10" s="195" t="s">
        <v>132</v>
      </c>
      <c r="G10" s="195" t="s">
        <v>132</v>
      </c>
      <c r="H10" s="68">
        <v>1</v>
      </c>
      <c r="I10" s="69">
        <f t="shared" si="0"/>
        <v>4</v>
      </c>
    </row>
    <row r="11" spans="2:9" x14ac:dyDescent="0.35">
      <c r="B11" s="70" t="s">
        <v>49</v>
      </c>
      <c r="C11" s="71" t="s">
        <v>132</v>
      </c>
      <c r="D11" s="71" t="s">
        <v>132</v>
      </c>
      <c r="E11" s="71" t="s">
        <v>132</v>
      </c>
      <c r="F11" s="71" t="s">
        <v>132</v>
      </c>
      <c r="G11" s="71" t="s">
        <v>132</v>
      </c>
      <c r="H11" s="70">
        <v>1</v>
      </c>
      <c r="I11" s="72">
        <f t="shared" si="0"/>
        <v>1</v>
      </c>
    </row>
    <row r="12" spans="2:9" x14ac:dyDescent="0.35">
      <c r="B12" s="64" t="s">
        <v>18</v>
      </c>
      <c r="C12" s="65">
        <f>SUM(C7:C11)</f>
        <v>29</v>
      </c>
      <c r="D12" s="65">
        <f t="shared" ref="D12:I12" si="1">SUM(D7:D11)</f>
        <v>32</v>
      </c>
      <c r="E12" s="65">
        <f t="shared" si="1"/>
        <v>18</v>
      </c>
      <c r="F12" s="65">
        <f t="shared" si="1"/>
        <v>39</v>
      </c>
      <c r="G12" s="65">
        <f t="shared" si="1"/>
        <v>23</v>
      </c>
      <c r="H12" s="65">
        <f t="shared" si="1"/>
        <v>17</v>
      </c>
      <c r="I12" s="65">
        <f t="shared" si="1"/>
        <v>158</v>
      </c>
    </row>
    <row r="13" spans="2:9" x14ac:dyDescent="0.35">
      <c r="B13" s="12"/>
    </row>
    <row r="14" spans="2:9" x14ac:dyDescent="0.35">
      <c r="B14" s="12"/>
    </row>
  </sheetData>
  <pageMargins left="0.70866141732283472" right="0.70866141732283472" top="0.74803149606299213" bottom="0.74803149606299213" header="0.31496062992125984" footer="0.31496062992125984"/>
  <pageSetup paperSize="9" firstPageNumber="19" orientation="landscape" useFirstPageNumber="1" horizontalDpi="1200" verticalDpi="1200" r:id="rId1"/>
  <headerFooter>
    <oddHeader>&amp;R&amp;P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1"/>
  <sheetViews>
    <sheetView view="pageLayout" zoomScaleNormal="100" workbookViewId="0">
      <selection activeCell="C16" sqref="C16"/>
    </sheetView>
  </sheetViews>
  <sheetFormatPr defaultRowHeight="14.25" x14ac:dyDescent="0.2"/>
  <cols>
    <col min="1" max="1" width="5.375" customWidth="1"/>
    <col min="2" max="2" width="10.625" customWidth="1"/>
    <col min="3" max="3" width="20" customWidth="1"/>
    <col min="4" max="4" width="25.25" customWidth="1"/>
    <col min="5" max="5" width="12.75" customWidth="1"/>
    <col min="6" max="6" width="20.75" customWidth="1"/>
  </cols>
  <sheetData>
    <row r="4" spans="1:8" s="116" customFormat="1" ht="30.75" x14ac:dyDescent="0.45">
      <c r="B4" s="296" t="s">
        <v>1085</v>
      </c>
      <c r="C4" s="115"/>
    </row>
    <row r="5" spans="1:8" s="116" customFormat="1" ht="30.75" x14ac:dyDescent="0.45">
      <c r="B5" s="298" t="s">
        <v>1010</v>
      </c>
      <c r="C5" s="117"/>
    </row>
    <row r="6" spans="1:8" s="116" customFormat="1" ht="22.5" customHeight="1" x14ac:dyDescent="0.45">
      <c r="A6" s="118"/>
      <c r="B6" s="117"/>
      <c r="C6" s="117"/>
    </row>
    <row r="8" spans="1:8" s="128" customFormat="1" ht="21" x14ac:dyDescent="0.2">
      <c r="A8" s="169" t="s">
        <v>61</v>
      </c>
      <c r="B8" s="132" t="s">
        <v>172</v>
      </c>
      <c r="C8" s="169" t="s">
        <v>72</v>
      </c>
      <c r="D8" s="119" t="s">
        <v>73</v>
      </c>
      <c r="E8" s="119" t="s">
        <v>74</v>
      </c>
      <c r="F8" s="132" t="s">
        <v>1041</v>
      </c>
      <c r="G8" s="126" t="s">
        <v>295</v>
      </c>
      <c r="H8" s="126" t="s">
        <v>81</v>
      </c>
    </row>
    <row r="9" spans="1:8" s="1" customFormat="1" ht="21" x14ac:dyDescent="0.35">
      <c r="A9" s="192">
        <v>1</v>
      </c>
      <c r="B9" s="192">
        <v>93012008</v>
      </c>
      <c r="C9" s="66" t="s">
        <v>466</v>
      </c>
      <c r="D9" s="121" t="s">
        <v>467</v>
      </c>
      <c r="E9" s="120" t="s">
        <v>468</v>
      </c>
      <c r="F9" s="66" t="s">
        <v>1042</v>
      </c>
      <c r="G9" s="215">
        <v>410</v>
      </c>
      <c r="H9" s="215">
        <v>12</v>
      </c>
    </row>
    <row r="10" spans="1:8" s="1" customFormat="1" ht="21" x14ac:dyDescent="0.35">
      <c r="A10" s="195">
        <v>2</v>
      </c>
      <c r="B10" s="195">
        <v>93012009</v>
      </c>
      <c r="C10" s="68" t="s">
        <v>469</v>
      </c>
      <c r="D10" s="124" t="s">
        <v>470</v>
      </c>
      <c r="E10" s="122" t="s">
        <v>471</v>
      </c>
      <c r="F10" s="68" t="s">
        <v>1043</v>
      </c>
      <c r="G10" s="216">
        <v>160</v>
      </c>
      <c r="H10" s="216">
        <v>8</v>
      </c>
    </row>
    <row r="11" spans="1:8" s="1" customFormat="1" ht="21" x14ac:dyDescent="0.35">
      <c r="A11" s="195">
        <v>3</v>
      </c>
      <c r="B11" s="195">
        <v>93012010</v>
      </c>
      <c r="C11" s="68" t="s">
        <v>451</v>
      </c>
      <c r="D11" s="123" t="s">
        <v>452</v>
      </c>
      <c r="E11" s="122" t="s">
        <v>453</v>
      </c>
      <c r="F11" s="68" t="s">
        <v>1044</v>
      </c>
      <c r="G11" s="216">
        <v>749</v>
      </c>
      <c r="H11" s="216">
        <v>21</v>
      </c>
    </row>
    <row r="12" spans="1:8" s="1" customFormat="1" ht="21" x14ac:dyDescent="0.35">
      <c r="A12" s="195">
        <v>4</v>
      </c>
      <c r="B12" s="195">
        <v>93012011</v>
      </c>
      <c r="C12" s="68" t="s">
        <v>474</v>
      </c>
      <c r="D12" s="124" t="s">
        <v>475</v>
      </c>
      <c r="E12" s="122" t="s">
        <v>476</v>
      </c>
      <c r="F12" s="68" t="s">
        <v>1045</v>
      </c>
      <c r="G12" s="216">
        <v>720</v>
      </c>
      <c r="H12" s="216">
        <v>21</v>
      </c>
    </row>
    <row r="13" spans="1:8" s="1" customFormat="1" ht="21" x14ac:dyDescent="0.35">
      <c r="A13" s="195">
        <v>5</v>
      </c>
      <c r="B13" s="195">
        <v>93012012</v>
      </c>
      <c r="C13" s="68" t="s">
        <v>52</v>
      </c>
      <c r="D13" s="124" t="s">
        <v>472</v>
      </c>
      <c r="E13" s="122" t="s">
        <v>473</v>
      </c>
      <c r="F13" s="68" t="s">
        <v>1046</v>
      </c>
      <c r="G13" s="216">
        <v>1924</v>
      </c>
      <c r="H13" s="216">
        <v>45</v>
      </c>
    </row>
    <row r="14" spans="1:8" s="1" customFormat="1" ht="21" x14ac:dyDescent="0.35">
      <c r="A14" s="195">
        <v>6</v>
      </c>
      <c r="B14" s="195">
        <v>93012017</v>
      </c>
      <c r="C14" s="68" t="s">
        <v>460</v>
      </c>
      <c r="D14" s="123" t="s">
        <v>461</v>
      </c>
      <c r="E14" s="122" t="s">
        <v>462</v>
      </c>
      <c r="F14" s="68" t="s">
        <v>1047</v>
      </c>
      <c r="G14" s="216">
        <v>258</v>
      </c>
      <c r="H14" s="216">
        <v>12</v>
      </c>
    </row>
    <row r="15" spans="1:8" s="1" customFormat="1" ht="21" x14ac:dyDescent="0.35">
      <c r="A15" s="195">
        <v>7</v>
      </c>
      <c r="B15" s="195">
        <v>93012018</v>
      </c>
      <c r="C15" s="68" t="s">
        <v>457</v>
      </c>
      <c r="D15" s="123" t="s">
        <v>458</v>
      </c>
      <c r="E15" s="122" t="s">
        <v>459</v>
      </c>
      <c r="F15" s="68" t="s">
        <v>1048</v>
      </c>
      <c r="G15" s="216">
        <v>1242</v>
      </c>
      <c r="H15" s="216">
        <v>39</v>
      </c>
    </row>
    <row r="16" spans="1:8" s="1" customFormat="1" ht="21" x14ac:dyDescent="0.35">
      <c r="A16" s="195">
        <v>8</v>
      </c>
      <c r="B16" s="195">
        <v>93012019</v>
      </c>
      <c r="C16" s="68" t="s">
        <v>454</v>
      </c>
      <c r="D16" s="123" t="s">
        <v>455</v>
      </c>
      <c r="E16" s="122" t="s">
        <v>456</v>
      </c>
      <c r="F16" s="68" t="s">
        <v>1049</v>
      </c>
      <c r="G16" s="216">
        <v>183</v>
      </c>
      <c r="H16" s="216">
        <v>11</v>
      </c>
    </row>
    <row r="17" spans="1:8" s="1" customFormat="1" ht="21" x14ac:dyDescent="0.35">
      <c r="A17" s="195">
        <v>9</v>
      </c>
      <c r="B17" s="195">
        <v>93012022</v>
      </c>
      <c r="C17" s="68" t="s">
        <v>477</v>
      </c>
      <c r="D17" s="124" t="s">
        <v>478</v>
      </c>
      <c r="E17" s="122" t="s">
        <v>479</v>
      </c>
      <c r="F17" s="68" t="s">
        <v>1050</v>
      </c>
      <c r="G17" s="216">
        <v>317</v>
      </c>
      <c r="H17" s="216">
        <v>15</v>
      </c>
    </row>
    <row r="18" spans="1:8" s="1" customFormat="1" ht="21" x14ac:dyDescent="0.35">
      <c r="A18" s="195">
        <v>10</v>
      </c>
      <c r="B18" s="195">
        <v>93012023</v>
      </c>
      <c r="C18" s="68" t="s">
        <v>480</v>
      </c>
      <c r="D18" s="124" t="s">
        <v>481</v>
      </c>
      <c r="E18" s="122" t="s">
        <v>482</v>
      </c>
      <c r="F18" s="68" t="s">
        <v>1051</v>
      </c>
      <c r="G18" s="216">
        <v>299</v>
      </c>
      <c r="H18" s="216">
        <v>12</v>
      </c>
    </row>
    <row r="19" spans="1:8" s="1" customFormat="1" ht="21" x14ac:dyDescent="0.35">
      <c r="A19" s="195">
        <v>11</v>
      </c>
      <c r="B19" s="195">
        <v>93012026</v>
      </c>
      <c r="C19" s="68" t="s">
        <v>51</v>
      </c>
      <c r="D19" s="124" t="s">
        <v>449</v>
      </c>
      <c r="E19" s="122" t="s">
        <v>450</v>
      </c>
      <c r="F19" s="68" t="s">
        <v>1052</v>
      </c>
      <c r="G19" s="216">
        <v>121</v>
      </c>
      <c r="H19" s="216">
        <v>6</v>
      </c>
    </row>
    <row r="20" spans="1:8" s="1" customFormat="1" ht="21" x14ac:dyDescent="0.35">
      <c r="A20" s="71">
        <v>12</v>
      </c>
      <c r="B20" s="71">
        <v>93012029</v>
      </c>
      <c r="C20" s="70" t="s">
        <v>463</v>
      </c>
      <c r="D20" s="214" t="s">
        <v>464</v>
      </c>
      <c r="E20" s="125" t="s">
        <v>465</v>
      </c>
      <c r="F20" s="70" t="s">
        <v>1053</v>
      </c>
      <c r="G20" s="217">
        <v>647</v>
      </c>
      <c r="H20" s="217">
        <v>21</v>
      </c>
    </row>
    <row r="21" spans="1:8" s="1" customFormat="1" ht="21" x14ac:dyDescent="0.35">
      <c r="A21" s="327" t="s">
        <v>18</v>
      </c>
      <c r="B21" s="327"/>
      <c r="C21" s="327"/>
      <c r="D21" s="327"/>
      <c r="E21" s="327"/>
      <c r="F21" s="327"/>
      <c r="G21" s="26">
        <f>SUM(G9:G20)</f>
        <v>7030</v>
      </c>
      <c r="H21" s="26">
        <f>SUM(H9:H20)</f>
        <v>223</v>
      </c>
    </row>
  </sheetData>
  <mergeCells count="1">
    <mergeCell ref="A21:F21"/>
  </mergeCells>
  <pageMargins left="0.70866141732283472" right="0.70866141732283472" top="0.74803149606299213" bottom="0.74803149606299213" header="0.31496062992125984" footer="0.31496062992125984"/>
  <pageSetup paperSize="9" firstPageNumber="66" orientation="landscape" useFirstPageNumber="1" horizontalDpi="1200" verticalDpi="1200" r:id="rId1"/>
  <headerFooter>
    <oddHeader>&amp;R&amp;P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view="pageLayout" zoomScaleNormal="100" workbookViewId="0">
      <selection activeCell="C16" sqref="C16"/>
    </sheetView>
  </sheetViews>
  <sheetFormatPr defaultRowHeight="15" x14ac:dyDescent="0.25"/>
  <cols>
    <col min="1" max="1" width="5.625" style="168" customWidth="1"/>
    <col min="2" max="2" width="22" style="168" bestFit="1" customWidth="1"/>
    <col min="3" max="3" width="23.25" style="168" bestFit="1" customWidth="1"/>
    <col min="4" max="4" width="11.5" style="168" bestFit="1" customWidth="1"/>
    <col min="5" max="5" width="15.875" style="168" bestFit="1" customWidth="1"/>
    <col min="6" max="6" width="7.875" style="168" customWidth="1"/>
    <col min="7" max="12" width="5.875" style="262" customWidth="1"/>
    <col min="13" max="13" width="6.5" style="262" bestFit="1" customWidth="1"/>
    <col min="14" max="14" width="5.875" style="262" customWidth="1"/>
    <col min="15" max="16384" width="9" style="168"/>
  </cols>
  <sheetData>
    <row r="1" spans="1:14" s="16" customFormat="1" ht="26.25" x14ac:dyDescent="0.4">
      <c r="B1" s="297" t="s">
        <v>1086</v>
      </c>
      <c r="C1" s="14"/>
      <c r="D1" s="14"/>
      <c r="E1" s="14"/>
      <c r="F1" s="14"/>
      <c r="G1" s="257"/>
      <c r="H1" s="257"/>
      <c r="I1" s="257"/>
      <c r="J1" s="257"/>
      <c r="K1" s="257"/>
      <c r="L1" s="257"/>
      <c r="M1" s="257"/>
      <c r="N1" s="258"/>
    </row>
    <row r="2" spans="1:14" s="16" customFormat="1" ht="26.25" x14ac:dyDescent="0.4">
      <c r="B2" s="296" t="s">
        <v>289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s="16" customFormat="1" ht="27" thickBot="1" x14ac:dyDescent="0.45">
      <c r="A3" s="17"/>
      <c r="B3" s="73"/>
      <c r="C3" s="73"/>
      <c r="D3" s="73"/>
      <c r="E3" s="73"/>
      <c r="F3" s="73"/>
      <c r="G3" s="259"/>
      <c r="H3" s="259"/>
      <c r="I3" s="259"/>
      <c r="J3" s="259"/>
      <c r="K3" s="259"/>
      <c r="L3" s="259"/>
      <c r="M3" s="259"/>
      <c r="N3" s="259"/>
    </row>
    <row r="4" spans="1:14" s="116" customFormat="1" ht="21" customHeight="1" x14ac:dyDescent="0.35">
      <c r="A4" s="316" t="s">
        <v>171</v>
      </c>
      <c r="B4" s="316" t="s">
        <v>72</v>
      </c>
      <c r="C4" s="316" t="s">
        <v>436</v>
      </c>
      <c r="D4" s="324" t="s">
        <v>74</v>
      </c>
      <c r="E4" s="324" t="s">
        <v>75</v>
      </c>
      <c r="F4" s="324" t="s">
        <v>1065</v>
      </c>
      <c r="G4" s="363" t="s">
        <v>77</v>
      </c>
      <c r="H4" s="363"/>
      <c r="I4" s="363" t="s">
        <v>78</v>
      </c>
      <c r="J4" s="363"/>
      <c r="K4" s="363" t="s">
        <v>79</v>
      </c>
      <c r="L4" s="363"/>
      <c r="M4" s="363" t="s">
        <v>18</v>
      </c>
      <c r="N4" s="364"/>
    </row>
    <row r="5" spans="1:14" s="116" customFormat="1" ht="21.75" customHeight="1" x14ac:dyDescent="0.35">
      <c r="A5" s="365"/>
      <c r="B5" s="365"/>
      <c r="C5" s="365"/>
      <c r="D5" s="325"/>
      <c r="E5" s="325"/>
      <c r="F5" s="325"/>
      <c r="G5" s="260" t="s">
        <v>80</v>
      </c>
      <c r="H5" s="260" t="s">
        <v>81</v>
      </c>
      <c r="I5" s="260" t="s">
        <v>80</v>
      </c>
      <c r="J5" s="260" t="s">
        <v>81</v>
      </c>
      <c r="K5" s="260" t="s">
        <v>80</v>
      </c>
      <c r="L5" s="260" t="s">
        <v>81</v>
      </c>
      <c r="M5" s="260" t="s">
        <v>80</v>
      </c>
      <c r="N5" s="261" t="s">
        <v>81</v>
      </c>
    </row>
    <row r="6" spans="1:14" s="1" customFormat="1" ht="21" x14ac:dyDescent="0.35">
      <c r="A6" s="204">
        <v>1</v>
      </c>
      <c r="B6" s="205" t="s">
        <v>987</v>
      </c>
      <c r="C6" s="206" t="s">
        <v>988</v>
      </c>
      <c r="D6" s="204" t="s">
        <v>989</v>
      </c>
      <c r="E6" s="22" t="s">
        <v>1058</v>
      </c>
      <c r="F6" s="22">
        <v>18</v>
      </c>
      <c r="G6" s="28">
        <v>202</v>
      </c>
      <c r="H6" s="28">
        <v>7</v>
      </c>
      <c r="I6" s="28">
        <v>515</v>
      </c>
      <c r="J6" s="28">
        <v>13</v>
      </c>
      <c r="K6" s="28" t="s">
        <v>132</v>
      </c>
      <c r="L6" s="28" t="s">
        <v>132</v>
      </c>
      <c r="M6" s="28">
        <f>SUM(G6,I6,K6)</f>
        <v>717</v>
      </c>
      <c r="N6" s="28">
        <f>SUM(H6,J6,L6)</f>
        <v>20</v>
      </c>
    </row>
    <row r="7" spans="1:14" s="1" customFormat="1" ht="21" x14ac:dyDescent="0.35">
      <c r="A7" s="207">
        <v>2</v>
      </c>
      <c r="B7" s="208" t="s">
        <v>990</v>
      </c>
      <c r="C7" s="209" t="s">
        <v>991</v>
      </c>
      <c r="D7" s="207" t="s">
        <v>992</v>
      </c>
      <c r="E7" s="23" t="s">
        <v>1054</v>
      </c>
      <c r="F7" s="23">
        <v>9</v>
      </c>
      <c r="G7" s="30">
        <v>50</v>
      </c>
      <c r="H7" s="30">
        <v>2</v>
      </c>
      <c r="I7" s="30">
        <v>60</v>
      </c>
      <c r="J7" s="30">
        <v>6</v>
      </c>
      <c r="K7" s="30" t="s">
        <v>132</v>
      </c>
      <c r="L7" s="30" t="s">
        <v>132</v>
      </c>
      <c r="M7" s="30">
        <f t="shared" ref="M7:M9" si="0">SUM(G7,I7,K7)</f>
        <v>110</v>
      </c>
      <c r="N7" s="30">
        <f t="shared" ref="N7:N9" si="1">SUM(H7,J7,L7)</f>
        <v>8</v>
      </c>
    </row>
    <row r="8" spans="1:14" s="1" customFormat="1" ht="21" x14ac:dyDescent="0.35">
      <c r="A8" s="207">
        <v>3</v>
      </c>
      <c r="B8" s="208" t="s">
        <v>993</v>
      </c>
      <c r="C8" s="209" t="s">
        <v>994</v>
      </c>
      <c r="D8" s="207" t="s">
        <v>995</v>
      </c>
      <c r="E8" s="23" t="s">
        <v>1056</v>
      </c>
      <c r="F8" s="23">
        <v>10</v>
      </c>
      <c r="G8" s="30">
        <v>100</v>
      </c>
      <c r="H8" s="30">
        <v>4</v>
      </c>
      <c r="I8" s="30">
        <v>301</v>
      </c>
      <c r="J8" s="30">
        <v>12</v>
      </c>
      <c r="K8" s="30" t="s">
        <v>132</v>
      </c>
      <c r="L8" s="30" t="s">
        <v>132</v>
      </c>
      <c r="M8" s="30">
        <f t="shared" si="0"/>
        <v>401</v>
      </c>
      <c r="N8" s="30">
        <f t="shared" si="1"/>
        <v>16</v>
      </c>
    </row>
    <row r="9" spans="1:14" s="1" customFormat="1" ht="21" x14ac:dyDescent="0.35">
      <c r="A9" s="210">
        <v>4</v>
      </c>
      <c r="B9" s="211" t="s">
        <v>996</v>
      </c>
      <c r="C9" s="212" t="s">
        <v>997</v>
      </c>
      <c r="D9" s="210" t="s">
        <v>1057</v>
      </c>
      <c r="E9" s="24" t="s">
        <v>1055</v>
      </c>
      <c r="F9" s="24">
        <v>5</v>
      </c>
      <c r="G9" s="31">
        <v>15</v>
      </c>
      <c r="H9" s="31">
        <v>1</v>
      </c>
      <c r="I9" s="31">
        <v>84</v>
      </c>
      <c r="J9" s="31">
        <v>6</v>
      </c>
      <c r="K9" s="31" t="s">
        <v>132</v>
      </c>
      <c r="L9" s="31" t="s">
        <v>132</v>
      </c>
      <c r="M9" s="31">
        <f t="shared" si="0"/>
        <v>99</v>
      </c>
      <c r="N9" s="31">
        <f t="shared" si="1"/>
        <v>7</v>
      </c>
    </row>
    <row r="10" spans="1:14" s="18" customFormat="1" ht="21" x14ac:dyDescent="0.35">
      <c r="A10" s="327" t="s">
        <v>18</v>
      </c>
      <c r="B10" s="327"/>
      <c r="C10" s="327"/>
      <c r="D10" s="327"/>
      <c r="E10" s="327"/>
      <c r="F10" s="250">
        <f>SUM(F6:F9)</f>
        <v>42</v>
      </c>
      <c r="G10" s="26">
        <f t="shared" ref="G10:N10" si="2">SUM(G6:G9)</f>
        <v>367</v>
      </c>
      <c r="H10" s="26">
        <f t="shared" si="2"/>
        <v>14</v>
      </c>
      <c r="I10" s="26">
        <f t="shared" si="2"/>
        <v>960</v>
      </c>
      <c r="J10" s="26">
        <f t="shared" si="2"/>
        <v>37</v>
      </c>
      <c r="K10" s="26">
        <f t="shared" si="2"/>
        <v>0</v>
      </c>
      <c r="L10" s="26">
        <f t="shared" si="2"/>
        <v>0</v>
      </c>
      <c r="M10" s="26">
        <f t="shared" si="2"/>
        <v>1327</v>
      </c>
      <c r="N10" s="26">
        <f t="shared" si="2"/>
        <v>51</v>
      </c>
    </row>
  </sheetData>
  <mergeCells count="11">
    <mergeCell ref="A10:E10"/>
    <mergeCell ref="M4:N4"/>
    <mergeCell ref="A4:A5"/>
    <mergeCell ref="B4:B5"/>
    <mergeCell ref="C4:C5"/>
    <mergeCell ref="D4:D5"/>
    <mergeCell ref="E4:E5"/>
    <mergeCell ref="F4:F5"/>
    <mergeCell ref="G4:H4"/>
    <mergeCell ref="I4:J4"/>
    <mergeCell ref="K4:L4"/>
  </mergeCells>
  <pageMargins left="0.23622047244094491" right="0.23622047244094491" top="0.74803149606299213" bottom="0.74803149606299213" header="0.31496062992125984" footer="0.31496062992125984"/>
  <pageSetup paperSize="9" firstPageNumber="67" orientation="landscape" useFirstPageNumber="1" horizontalDpi="1200" verticalDpi="1200" r:id="rId1"/>
  <headerFooter>
    <oddHeader>&amp;R&amp;P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0"/>
  <sheetViews>
    <sheetView view="pageLayout" topLeftCell="A37" zoomScaleNormal="100" workbookViewId="0">
      <selection activeCell="C16" sqref="C16"/>
    </sheetView>
  </sheetViews>
  <sheetFormatPr defaultRowHeight="21" x14ac:dyDescent="0.35"/>
  <cols>
    <col min="1" max="1" width="9" style="1"/>
    <col min="2" max="2" width="20.5" style="1" customWidth="1"/>
    <col min="3" max="3" width="18.375" style="1" customWidth="1"/>
    <col min="4" max="5" width="11.5" style="1" customWidth="1"/>
    <col min="6" max="6" width="15.375" style="1" customWidth="1"/>
    <col min="7" max="16384" width="9" style="1"/>
  </cols>
  <sheetData>
    <row r="1" spans="2:6" s="146" customFormat="1" ht="23.25" x14ac:dyDescent="0.35">
      <c r="B1" s="302" t="s">
        <v>1087</v>
      </c>
      <c r="C1" s="302"/>
      <c r="D1" s="302"/>
      <c r="E1" s="302"/>
      <c r="F1" s="302"/>
    </row>
    <row r="2" spans="2:6" s="146" customFormat="1" ht="23.25" x14ac:dyDescent="0.35">
      <c r="B2" s="303" t="s">
        <v>1009</v>
      </c>
      <c r="C2" s="187"/>
      <c r="D2" s="187"/>
      <c r="E2" s="187"/>
      <c r="F2" s="187"/>
    </row>
    <row r="3" spans="2:6" s="146" customFormat="1" ht="23.25" x14ac:dyDescent="0.35">
      <c r="B3" s="187"/>
      <c r="C3" s="187"/>
      <c r="D3" s="187"/>
      <c r="E3" s="187"/>
      <c r="F3" s="187"/>
    </row>
    <row r="4" spans="2:6" s="146" customFormat="1" ht="23.25" x14ac:dyDescent="0.35">
      <c r="B4" s="196" t="s">
        <v>1088</v>
      </c>
      <c r="C4" s="196"/>
      <c r="D4" s="196"/>
      <c r="E4" s="196"/>
      <c r="F4" s="196"/>
    </row>
    <row r="5" spans="2:6" ht="26.25" customHeight="1" x14ac:dyDescent="0.35">
      <c r="B5" s="366" t="s">
        <v>1020</v>
      </c>
      <c r="C5" s="367" t="s">
        <v>1021</v>
      </c>
      <c r="D5" s="334" t="s">
        <v>32</v>
      </c>
      <c r="E5" s="334"/>
      <c r="F5" s="334"/>
    </row>
    <row r="6" spans="2:6" x14ac:dyDescent="0.35">
      <c r="B6" s="366"/>
      <c r="C6" s="368"/>
      <c r="D6" s="197" t="s">
        <v>28</v>
      </c>
      <c r="E6" s="197" t="s">
        <v>29</v>
      </c>
      <c r="F6" s="188" t="s">
        <v>18</v>
      </c>
    </row>
    <row r="7" spans="2:6" x14ac:dyDescent="0.35">
      <c r="B7" s="191" t="s">
        <v>1022</v>
      </c>
      <c r="C7" s="192">
        <v>3</v>
      </c>
      <c r="D7" s="192">
        <v>46</v>
      </c>
      <c r="E7" s="192">
        <v>55</v>
      </c>
      <c r="F7" s="192">
        <v>97</v>
      </c>
    </row>
    <row r="8" spans="2:6" x14ac:dyDescent="0.35">
      <c r="B8" s="193" t="s">
        <v>1023</v>
      </c>
      <c r="C8" s="71">
        <v>4</v>
      </c>
      <c r="D8" s="71">
        <v>56</v>
      </c>
      <c r="E8" s="71">
        <v>49</v>
      </c>
      <c r="F8" s="71">
        <v>105</v>
      </c>
    </row>
    <row r="9" spans="2:6" x14ac:dyDescent="0.35">
      <c r="B9" s="170" t="s">
        <v>1024</v>
      </c>
      <c r="C9" s="189">
        <v>7</v>
      </c>
      <c r="D9" s="189">
        <v>102</v>
      </c>
      <c r="E9" s="189">
        <v>104</v>
      </c>
      <c r="F9" s="189">
        <v>202</v>
      </c>
    </row>
    <row r="10" spans="2:6" x14ac:dyDescent="0.35">
      <c r="B10" s="191" t="s">
        <v>37</v>
      </c>
      <c r="C10" s="192">
        <v>2</v>
      </c>
      <c r="D10" s="192">
        <v>45</v>
      </c>
      <c r="E10" s="192">
        <v>38</v>
      </c>
      <c r="F10" s="192">
        <v>83</v>
      </c>
    </row>
    <row r="11" spans="2:6" x14ac:dyDescent="0.35">
      <c r="B11" s="194" t="s">
        <v>38</v>
      </c>
      <c r="C11" s="195">
        <v>3</v>
      </c>
      <c r="D11" s="195">
        <v>47</v>
      </c>
      <c r="E11" s="195">
        <v>57</v>
      </c>
      <c r="F11" s="195">
        <v>104</v>
      </c>
    </row>
    <row r="12" spans="2:6" x14ac:dyDescent="0.35">
      <c r="B12" s="194" t="s">
        <v>39</v>
      </c>
      <c r="C12" s="195">
        <v>2</v>
      </c>
      <c r="D12" s="195">
        <v>38</v>
      </c>
      <c r="E12" s="195">
        <v>44</v>
      </c>
      <c r="F12" s="195">
        <v>82</v>
      </c>
    </row>
    <row r="13" spans="2:6" x14ac:dyDescent="0.35">
      <c r="B13" s="194" t="s">
        <v>40</v>
      </c>
      <c r="C13" s="195">
        <v>2</v>
      </c>
      <c r="D13" s="195">
        <v>43</v>
      </c>
      <c r="E13" s="195">
        <v>42</v>
      </c>
      <c r="F13" s="195">
        <v>85</v>
      </c>
    </row>
    <row r="14" spans="2:6" x14ac:dyDescent="0.35">
      <c r="B14" s="194" t="s">
        <v>41</v>
      </c>
      <c r="C14" s="195">
        <v>2</v>
      </c>
      <c r="D14" s="195">
        <v>40</v>
      </c>
      <c r="E14" s="195">
        <v>41</v>
      </c>
      <c r="F14" s="195">
        <v>81</v>
      </c>
    </row>
    <row r="15" spans="2:6" x14ac:dyDescent="0.35">
      <c r="B15" s="193" t="s">
        <v>42</v>
      </c>
      <c r="C15" s="71">
        <v>2</v>
      </c>
      <c r="D15" s="71">
        <v>41</v>
      </c>
      <c r="E15" s="71">
        <v>39</v>
      </c>
      <c r="F15" s="71">
        <v>80</v>
      </c>
    </row>
    <row r="16" spans="2:6" x14ac:dyDescent="0.35">
      <c r="B16" s="170" t="s">
        <v>43</v>
      </c>
      <c r="C16" s="189">
        <v>13</v>
      </c>
      <c r="D16" s="189">
        <v>254</v>
      </c>
      <c r="E16" s="189">
        <v>261</v>
      </c>
      <c r="F16" s="189">
        <v>515</v>
      </c>
    </row>
    <row r="17" spans="2:6" x14ac:dyDescent="0.35">
      <c r="B17" s="177" t="s">
        <v>18</v>
      </c>
      <c r="C17" s="190">
        <f>SUM(C9,C16)</f>
        <v>20</v>
      </c>
      <c r="D17" s="190">
        <f t="shared" ref="D17:F17" si="0">SUM(D9,D16)</f>
        <v>356</v>
      </c>
      <c r="E17" s="190">
        <f t="shared" si="0"/>
        <v>365</v>
      </c>
      <c r="F17" s="190">
        <f t="shared" si="0"/>
        <v>717</v>
      </c>
    </row>
    <row r="18" spans="2:6" x14ac:dyDescent="0.35">
      <c r="B18" s="263"/>
      <c r="C18" s="264"/>
      <c r="D18" s="264"/>
      <c r="E18" s="264"/>
      <c r="F18" s="264"/>
    </row>
    <row r="19" spans="2:6" x14ac:dyDescent="0.35">
      <c r="B19" s="263"/>
      <c r="C19" s="264"/>
      <c r="D19" s="264"/>
      <c r="E19" s="264"/>
      <c r="F19" s="264"/>
    </row>
    <row r="20" spans="2:6" x14ac:dyDescent="0.35">
      <c r="B20" s="263"/>
      <c r="C20" s="264"/>
      <c r="D20" s="264"/>
      <c r="E20" s="264"/>
      <c r="F20" s="264"/>
    </row>
    <row r="21" spans="2:6" x14ac:dyDescent="0.35">
      <c r="B21" s="263"/>
      <c r="C21" s="264"/>
      <c r="D21" s="264"/>
      <c r="E21" s="264"/>
      <c r="F21" s="264"/>
    </row>
    <row r="23" spans="2:6" s="19" customFormat="1" ht="23.25" x14ac:dyDescent="0.35">
      <c r="B23" s="19" t="s">
        <v>1089</v>
      </c>
    </row>
    <row r="24" spans="2:6" ht="26.25" customHeight="1" x14ac:dyDescent="0.35">
      <c r="B24" s="366" t="s">
        <v>1020</v>
      </c>
      <c r="C24" s="367" t="s">
        <v>1021</v>
      </c>
      <c r="D24" s="334" t="s">
        <v>32</v>
      </c>
      <c r="E24" s="334"/>
      <c r="F24" s="334"/>
    </row>
    <row r="25" spans="2:6" x14ac:dyDescent="0.35">
      <c r="B25" s="366"/>
      <c r="C25" s="368"/>
      <c r="D25" s="197" t="s">
        <v>28</v>
      </c>
      <c r="E25" s="197" t="s">
        <v>29</v>
      </c>
      <c r="F25" s="188" t="s">
        <v>18</v>
      </c>
    </row>
    <row r="26" spans="2:6" x14ac:dyDescent="0.35">
      <c r="B26" s="191" t="s">
        <v>1022</v>
      </c>
      <c r="C26" s="192">
        <v>1</v>
      </c>
      <c r="D26" s="192">
        <v>8</v>
      </c>
      <c r="E26" s="192">
        <v>16</v>
      </c>
      <c r="F26" s="192">
        <v>24</v>
      </c>
    </row>
    <row r="27" spans="2:6" x14ac:dyDescent="0.35">
      <c r="B27" s="198" t="s">
        <v>1023</v>
      </c>
      <c r="C27" s="199">
        <v>1</v>
      </c>
      <c r="D27" s="199">
        <v>16</v>
      </c>
      <c r="E27" s="199">
        <v>10</v>
      </c>
      <c r="F27" s="199">
        <v>26</v>
      </c>
    </row>
    <row r="28" spans="2:6" x14ac:dyDescent="0.35">
      <c r="B28" s="170" t="s">
        <v>1024</v>
      </c>
      <c r="C28" s="189">
        <v>2</v>
      </c>
      <c r="D28" s="189">
        <v>24</v>
      </c>
      <c r="E28" s="189">
        <v>26</v>
      </c>
      <c r="F28" s="189">
        <v>50</v>
      </c>
    </row>
    <row r="29" spans="2:6" x14ac:dyDescent="0.35">
      <c r="B29" s="200" t="s">
        <v>37</v>
      </c>
      <c r="C29" s="201">
        <v>1</v>
      </c>
      <c r="D29" s="201">
        <v>8</v>
      </c>
      <c r="E29" s="201">
        <v>9</v>
      </c>
      <c r="F29" s="201">
        <v>17</v>
      </c>
    </row>
    <row r="30" spans="2:6" x14ac:dyDescent="0.35">
      <c r="B30" s="194" t="s">
        <v>38</v>
      </c>
      <c r="C30" s="195">
        <v>1</v>
      </c>
      <c r="D30" s="195">
        <v>10</v>
      </c>
      <c r="E30" s="195">
        <v>8</v>
      </c>
      <c r="F30" s="195">
        <v>18</v>
      </c>
    </row>
    <row r="31" spans="2:6" x14ac:dyDescent="0.35">
      <c r="B31" s="194" t="s">
        <v>39</v>
      </c>
      <c r="C31" s="195">
        <v>1</v>
      </c>
      <c r="D31" s="195">
        <v>4</v>
      </c>
      <c r="E31" s="195">
        <v>7</v>
      </c>
      <c r="F31" s="195">
        <v>11</v>
      </c>
    </row>
    <row r="32" spans="2:6" x14ac:dyDescent="0.35">
      <c r="B32" s="194" t="s">
        <v>40</v>
      </c>
      <c r="C32" s="195">
        <v>1</v>
      </c>
      <c r="D32" s="195">
        <v>5</v>
      </c>
      <c r="E32" s="195">
        <v>1</v>
      </c>
      <c r="F32" s="195">
        <v>6</v>
      </c>
    </row>
    <row r="33" spans="2:6" x14ac:dyDescent="0.35">
      <c r="B33" s="194" t="s">
        <v>41</v>
      </c>
      <c r="C33" s="195">
        <v>1</v>
      </c>
      <c r="D33" s="195">
        <v>3</v>
      </c>
      <c r="E33" s="195">
        <v>1</v>
      </c>
      <c r="F33" s="195">
        <v>4</v>
      </c>
    </row>
    <row r="34" spans="2:6" x14ac:dyDescent="0.35">
      <c r="B34" s="198" t="s">
        <v>42</v>
      </c>
      <c r="C34" s="199">
        <v>1</v>
      </c>
      <c r="D34" s="199">
        <v>1</v>
      </c>
      <c r="E34" s="199">
        <v>3</v>
      </c>
      <c r="F34" s="199">
        <v>4</v>
      </c>
    </row>
    <row r="35" spans="2:6" x14ac:dyDescent="0.35">
      <c r="B35" s="170" t="s">
        <v>43</v>
      </c>
      <c r="C35" s="189">
        <v>6</v>
      </c>
      <c r="D35" s="189">
        <v>31</v>
      </c>
      <c r="E35" s="189">
        <v>29</v>
      </c>
      <c r="F35" s="189">
        <v>60</v>
      </c>
    </row>
    <row r="36" spans="2:6" x14ac:dyDescent="0.35">
      <c r="B36" s="190" t="s">
        <v>18</v>
      </c>
      <c r="C36" s="190">
        <f>SUM(C28,C35)</f>
        <v>8</v>
      </c>
      <c r="D36" s="190">
        <f t="shared" ref="D36:F36" si="1">SUM(D28,D35)</f>
        <v>55</v>
      </c>
      <c r="E36" s="190">
        <f t="shared" si="1"/>
        <v>55</v>
      </c>
      <c r="F36" s="190">
        <f t="shared" si="1"/>
        <v>110</v>
      </c>
    </row>
    <row r="37" spans="2:6" x14ac:dyDescent="0.35">
      <c r="B37" s="264"/>
      <c r="C37" s="264"/>
      <c r="D37" s="264"/>
      <c r="E37" s="264"/>
      <c r="F37" s="264"/>
    </row>
    <row r="38" spans="2:6" x14ac:dyDescent="0.35">
      <c r="B38" s="264"/>
      <c r="C38" s="264"/>
      <c r="D38" s="264"/>
      <c r="E38" s="264"/>
      <c r="F38" s="264"/>
    </row>
    <row r="39" spans="2:6" x14ac:dyDescent="0.35">
      <c r="B39" s="264"/>
      <c r="C39" s="264"/>
      <c r="D39" s="264"/>
      <c r="E39" s="264"/>
      <c r="F39" s="264"/>
    </row>
    <row r="40" spans="2:6" x14ac:dyDescent="0.35">
      <c r="B40" s="264"/>
      <c r="C40" s="264"/>
      <c r="D40" s="264"/>
      <c r="E40" s="264"/>
      <c r="F40" s="264"/>
    </row>
    <row r="41" spans="2:6" x14ac:dyDescent="0.35">
      <c r="B41" s="264"/>
      <c r="C41" s="264"/>
      <c r="D41" s="264"/>
      <c r="E41" s="264"/>
      <c r="F41" s="264"/>
    </row>
    <row r="42" spans="2:6" x14ac:dyDescent="0.35">
      <c r="B42" s="264"/>
      <c r="C42" s="264"/>
      <c r="D42" s="264"/>
      <c r="E42" s="264"/>
      <c r="F42" s="264"/>
    </row>
    <row r="43" spans="2:6" x14ac:dyDescent="0.35">
      <c r="B43" s="264"/>
      <c r="C43" s="264"/>
      <c r="D43" s="264"/>
      <c r="E43" s="264"/>
      <c r="F43" s="264"/>
    </row>
    <row r="45" spans="2:6" s="19" customFormat="1" ht="23.25" x14ac:dyDescent="0.35">
      <c r="B45" s="19" t="s">
        <v>1090</v>
      </c>
    </row>
    <row r="46" spans="2:6" ht="26.25" customHeight="1" x14ac:dyDescent="0.35">
      <c r="B46" s="366" t="s">
        <v>1020</v>
      </c>
      <c r="C46" s="367" t="s">
        <v>1021</v>
      </c>
      <c r="D46" s="334" t="s">
        <v>32</v>
      </c>
      <c r="E46" s="334"/>
      <c r="F46" s="334"/>
    </row>
    <row r="47" spans="2:6" x14ac:dyDescent="0.35">
      <c r="B47" s="366"/>
      <c r="C47" s="368"/>
      <c r="D47" s="197" t="s">
        <v>28</v>
      </c>
      <c r="E47" s="197" t="s">
        <v>29</v>
      </c>
      <c r="F47" s="188" t="s">
        <v>18</v>
      </c>
    </row>
    <row r="48" spans="2:6" x14ac:dyDescent="0.35">
      <c r="B48" s="191" t="s">
        <v>1022</v>
      </c>
      <c r="C48" s="192">
        <v>1</v>
      </c>
      <c r="D48" s="192">
        <v>16</v>
      </c>
      <c r="E48" s="192">
        <v>12</v>
      </c>
      <c r="F48" s="192">
        <v>28</v>
      </c>
    </row>
    <row r="49" spans="2:6" x14ac:dyDescent="0.35">
      <c r="B49" s="198" t="s">
        <v>1023</v>
      </c>
      <c r="C49" s="199">
        <v>3</v>
      </c>
      <c r="D49" s="199">
        <v>38</v>
      </c>
      <c r="E49" s="199">
        <v>34</v>
      </c>
      <c r="F49" s="199">
        <v>72</v>
      </c>
    </row>
    <row r="50" spans="2:6" x14ac:dyDescent="0.35">
      <c r="B50" s="170" t="s">
        <v>1024</v>
      </c>
      <c r="C50" s="189">
        <v>4</v>
      </c>
      <c r="D50" s="189">
        <v>54</v>
      </c>
      <c r="E50" s="189">
        <v>46</v>
      </c>
      <c r="F50" s="189">
        <v>100</v>
      </c>
    </row>
    <row r="51" spans="2:6" x14ac:dyDescent="0.35">
      <c r="B51" s="200" t="s">
        <v>37</v>
      </c>
      <c r="C51" s="201">
        <v>3</v>
      </c>
      <c r="D51" s="201">
        <v>32</v>
      </c>
      <c r="E51" s="201">
        <v>41</v>
      </c>
      <c r="F51" s="201">
        <v>73</v>
      </c>
    </row>
    <row r="52" spans="2:6" x14ac:dyDescent="0.35">
      <c r="B52" s="194" t="s">
        <v>38</v>
      </c>
      <c r="C52" s="195">
        <v>3</v>
      </c>
      <c r="D52" s="195">
        <v>31</v>
      </c>
      <c r="E52" s="195">
        <v>47</v>
      </c>
      <c r="F52" s="195">
        <v>78</v>
      </c>
    </row>
    <row r="53" spans="2:6" x14ac:dyDescent="0.35">
      <c r="B53" s="194" t="s">
        <v>39</v>
      </c>
      <c r="C53" s="195">
        <v>2</v>
      </c>
      <c r="D53" s="195">
        <v>30</v>
      </c>
      <c r="E53" s="195">
        <v>17</v>
      </c>
      <c r="F53" s="195">
        <v>47</v>
      </c>
    </row>
    <row r="54" spans="2:6" x14ac:dyDescent="0.35">
      <c r="B54" s="194" t="s">
        <v>40</v>
      </c>
      <c r="C54" s="195">
        <v>2</v>
      </c>
      <c r="D54" s="195">
        <v>20</v>
      </c>
      <c r="E54" s="195">
        <v>31</v>
      </c>
      <c r="F54" s="195">
        <v>51</v>
      </c>
    </row>
    <row r="55" spans="2:6" x14ac:dyDescent="0.35">
      <c r="B55" s="194" t="s">
        <v>41</v>
      </c>
      <c r="C55" s="195">
        <v>2</v>
      </c>
      <c r="D55" s="195">
        <v>23</v>
      </c>
      <c r="E55" s="195">
        <v>29</v>
      </c>
      <c r="F55" s="195">
        <v>52</v>
      </c>
    </row>
    <row r="56" spans="2:6" x14ac:dyDescent="0.35">
      <c r="B56" s="193" t="s">
        <v>42</v>
      </c>
      <c r="C56" s="71" t="s">
        <v>1025</v>
      </c>
      <c r="D56" s="71" t="s">
        <v>1026</v>
      </c>
      <c r="E56" s="71" t="s">
        <v>1025</v>
      </c>
      <c r="F56" s="71" t="s">
        <v>1025</v>
      </c>
    </row>
    <row r="57" spans="2:6" x14ac:dyDescent="0.35">
      <c r="B57" s="170" t="s">
        <v>43</v>
      </c>
      <c r="C57" s="189">
        <v>12</v>
      </c>
      <c r="D57" s="189">
        <v>136</v>
      </c>
      <c r="E57" s="189">
        <v>165</v>
      </c>
      <c r="F57" s="189">
        <v>301</v>
      </c>
    </row>
    <row r="58" spans="2:6" x14ac:dyDescent="0.35">
      <c r="B58" s="190" t="s">
        <v>18</v>
      </c>
      <c r="C58" s="190">
        <f>SUM(C50,C57)</f>
        <v>16</v>
      </c>
      <c r="D58" s="190">
        <f t="shared" ref="D58:F58" si="2">SUM(D50,D57)</f>
        <v>190</v>
      </c>
      <c r="E58" s="190">
        <f t="shared" si="2"/>
        <v>211</v>
      </c>
      <c r="F58" s="190">
        <f t="shared" si="2"/>
        <v>401</v>
      </c>
    </row>
    <row r="59" spans="2:6" x14ac:dyDescent="0.35">
      <c r="B59" s="264"/>
      <c r="C59" s="264"/>
      <c r="D59" s="264"/>
      <c r="E59" s="264"/>
      <c r="F59" s="264"/>
    </row>
    <row r="60" spans="2:6" x14ac:dyDescent="0.35">
      <c r="B60" s="264"/>
      <c r="C60" s="264"/>
      <c r="D60" s="264"/>
      <c r="E60" s="264"/>
      <c r="F60" s="264"/>
    </row>
    <row r="61" spans="2:6" x14ac:dyDescent="0.35">
      <c r="B61" s="264"/>
      <c r="C61" s="264"/>
      <c r="D61" s="264"/>
      <c r="E61" s="264"/>
      <c r="F61" s="264"/>
    </row>
    <row r="62" spans="2:6" x14ac:dyDescent="0.35">
      <c r="B62" s="264"/>
      <c r="C62" s="264"/>
      <c r="D62" s="264"/>
      <c r="E62" s="264"/>
      <c r="F62" s="264"/>
    </row>
    <row r="63" spans="2:6" x14ac:dyDescent="0.35">
      <c r="B63" s="264"/>
      <c r="C63" s="264"/>
      <c r="D63" s="264"/>
      <c r="E63" s="264"/>
      <c r="F63" s="264"/>
    </row>
    <row r="64" spans="2:6" x14ac:dyDescent="0.35">
      <c r="B64" s="264"/>
      <c r="C64" s="264"/>
      <c r="D64" s="264"/>
      <c r="E64" s="264"/>
      <c r="F64" s="264"/>
    </row>
    <row r="65" spans="2:6" x14ac:dyDescent="0.35">
      <c r="B65" s="264"/>
      <c r="C65" s="264"/>
      <c r="D65" s="264"/>
      <c r="E65" s="264"/>
      <c r="F65" s="264"/>
    </row>
    <row r="67" spans="2:6" s="19" customFormat="1" ht="23.25" x14ac:dyDescent="0.35">
      <c r="B67" s="19" t="s">
        <v>1091</v>
      </c>
    </row>
    <row r="68" spans="2:6" ht="26.25" customHeight="1" x14ac:dyDescent="0.35">
      <c r="B68" s="366" t="s">
        <v>1020</v>
      </c>
      <c r="C68" s="367" t="s">
        <v>1021</v>
      </c>
      <c r="D68" s="334" t="s">
        <v>32</v>
      </c>
      <c r="E68" s="334"/>
      <c r="F68" s="334"/>
    </row>
    <row r="69" spans="2:6" x14ac:dyDescent="0.35">
      <c r="B69" s="366"/>
      <c r="C69" s="368"/>
      <c r="D69" s="197" t="s">
        <v>28</v>
      </c>
      <c r="E69" s="197" t="s">
        <v>29</v>
      </c>
      <c r="F69" s="133" t="s">
        <v>18</v>
      </c>
    </row>
    <row r="70" spans="2:6" x14ac:dyDescent="0.35">
      <c r="B70" s="191" t="s">
        <v>1023</v>
      </c>
      <c r="C70" s="192" t="s">
        <v>1025</v>
      </c>
      <c r="D70" s="192" t="s">
        <v>1025</v>
      </c>
      <c r="E70" s="192" t="s">
        <v>1025</v>
      </c>
      <c r="F70" s="192" t="s">
        <v>1025</v>
      </c>
    </row>
    <row r="71" spans="2:6" x14ac:dyDescent="0.35">
      <c r="B71" s="198" t="s">
        <v>1027</v>
      </c>
      <c r="C71" s="199">
        <v>1</v>
      </c>
      <c r="D71" s="199">
        <v>9</v>
      </c>
      <c r="E71" s="199">
        <v>6</v>
      </c>
      <c r="F71" s="199">
        <v>15</v>
      </c>
    </row>
    <row r="72" spans="2:6" x14ac:dyDescent="0.35">
      <c r="B72" s="170" t="s">
        <v>1024</v>
      </c>
      <c r="C72" s="189">
        <v>1</v>
      </c>
      <c r="D72" s="189">
        <v>9</v>
      </c>
      <c r="E72" s="189">
        <v>6</v>
      </c>
      <c r="F72" s="189">
        <v>15</v>
      </c>
    </row>
    <row r="73" spans="2:6" x14ac:dyDescent="0.35">
      <c r="B73" s="200" t="s">
        <v>37</v>
      </c>
      <c r="C73" s="201">
        <v>1</v>
      </c>
      <c r="D73" s="201">
        <v>8</v>
      </c>
      <c r="E73" s="201">
        <v>12</v>
      </c>
      <c r="F73" s="201">
        <v>20</v>
      </c>
    </row>
    <row r="74" spans="2:6" x14ac:dyDescent="0.35">
      <c r="B74" s="194" t="s">
        <v>38</v>
      </c>
      <c r="C74" s="195">
        <v>1</v>
      </c>
      <c r="D74" s="195">
        <v>10</v>
      </c>
      <c r="E74" s="195">
        <v>11</v>
      </c>
      <c r="F74" s="195">
        <v>21</v>
      </c>
    </row>
    <row r="75" spans="2:6" x14ac:dyDescent="0.35">
      <c r="B75" s="194" t="s">
        <v>39</v>
      </c>
      <c r="C75" s="195">
        <v>1</v>
      </c>
      <c r="D75" s="195">
        <v>8</v>
      </c>
      <c r="E75" s="195">
        <v>11</v>
      </c>
      <c r="F75" s="195">
        <v>19</v>
      </c>
    </row>
    <row r="76" spans="2:6" x14ac:dyDescent="0.35">
      <c r="B76" s="194" t="s">
        <v>40</v>
      </c>
      <c r="C76" s="195">
        <v>1</v>
      </c>
      <c r="D76" s="195">
        <v>2</v>
      </c>
      <c r="E76" s="195">
        <v>6</v>
      </c>
      <c r="F76" s="195">
        <v>8</v>
      </c>
    </row>
    <row r="77" spans="2:6" x14ac:dyDescent="0.35">
      <c r="B77" s="194" t="s">
        <v>41</v>
      </c>
      <c r="C77" s="195">
        <v>1</v>
      </c>
      <c r="D77" s="195">
        <v>6</v>
      </c>
      <c r="E77" s="195">
        <v>4</v>
      </c>
      <c r="F77" s="195">
        <v>10</v>
      </c>
    </row>
    <row r="78" spans="2:6" x14ac:dyDescent="0.35">
      <c r="B78" s="193" t="s">
        <v>42</v>
      </c>
      <c r="C78" s="71">
        <v>1</v>
      </c>
      <c r="D78" s="71">
        <v>5</v>
      </c>
      <c r="E78" s="71">
        <v>1</v>
      </c>
      <c r="F78" s="71">
        <v>6</v>
      </c>
    </row>
    <row r="79" spans="2:6" s="18" customFormat="1" x14ac:dyDescent="0.35">
      <c r="B79" s="170" t="s">
        <v>43</v>
      </c>
      <c r="C79" s="142">
        <v>6</v>
      </c>
      <c r="D79" s="142">
        <v>39</v>
      </c>
      <c r="E79" s="142">
        <v>45</v>
      </c>
      <c r="F79" s="142">
        <v>84</v>
      </c>
    </row>
    <row r="80" spans="2:6" s="18" customFormat="1" x14ac:dyDescent="0.35">
      <c r="B80" s="190" t="s">
        <v>18</v>
      </c>
      <c r="C80" s="190">
        <f>SUM(C72,C79)</f>
        <v>7</v>
      </c>
      <c r="D80" s="190">
        <f t="shared" ref="D80:F80" si="3">SUM(D72,D79)</f>
        <v>48</v>
      </c>
      <c r="E80" s="190">
        <f t="shared" si="3"/>
        <v>51</v>
      </c>
      <c r="F80" s="190">
        <f t="shared" si="3"/>
        <v>99</v>
      </c>
    </row>
  </sheetData>
  <mergeCells count="12">
    <mergeCell ref="D24:F24"/>
    <mergeCell ref="D46:F46"/>
    <mergeCell ref="B24:B25"/>
    <mergeCell ref="C24:C25"/>
    <mergeCell ref="B5:B6"/>
    <mergeCell ref="C5:C6"/>
    <mergeCell ref="D5:F5"/>
    <mergeCell ref="B68:B69"/>
    <mergeCell ref="C68:C69"/>
    <mergeCell ref="D68:F68"/>
    <mergeCell ref="B46:B47"/>
    <mergeCell ref="C46:C47"/>
  </mergeCells>
  <pageMargins left="0.70866141732283472" right="0.70866141732283472" top="0.74803149606299213" bottom="0.74803149606299213" header="0.31496062992125984" footer="0.31496062992125984"/>
  <pageSetup paperSize="9" firstPageNumber="68" orientation="landscape" useFirstPageNumber="1" horizontalDpi="1200" verticalDpi="1200" r:id="rId1"/>
  <headerFooter>
    <oddHeader>&amp;R&amp;P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view="pageLayout" zoomScaleNormal="100" workbookViewId="0">
      <selection activeCell="C16" sqref="C16"/>
    </sheetView>
  </sheetViews>
  <sheetFormatPr defaultRowHeight="21" x14ac:dyDescent="0.35"/>
  <cols>
    <col min="1" max="1" width="9" style="175"/>
    <col min="2" max="2" width="21.375" style="175" customWidth="1"/>
    <col min="3" max="5" width="5.75" style="175" customWidth="1"/>
    <col min="6" max="6" width="7.375" style="175" bestFit="1" customWidth="1"/>
    <col min="7" max="7" width="16.625" style="175" bestFit="1" customWidth="1"/>
    <col min="8" max="8" width="21" style="175" bestFit="1" customWidth="1"/>
    <col min="9" max="10" width="8.125" style="175" customWidth="1"/>
    <col min="11" max="11" width="10.75" style="175" customWidth="1"/>
    <col min="12" max="16384" width="9" style="175"/>
  </cols>
  <sheetData>
    <row r="1" spans="2:11" s="171" customFormat="1" ht="26.25" x14ac:dyDescent="0.4">
      <c r="B1" s="304" t="s">
        <v>1092</v>
      </c>
      <c r="D1" s="172"/>
      <c r="E1" s="172"/>
      <c r="F1" s="172"/>
    </row>
    <row r="2" spans="2:11" s="173" customFormat="1" ht="26.25" x14ac:dyDescent="0.4">
      <c r="B2" s="305" t="s">
        <v>1008</v>
      </c>
      <c r="D2" s="174"/>
      <c r="E2" s="174"/>
      <c r="F2" s="174"/>
    </row>
    <row r="3" spans="2:11" s="173" customFormat="1" ht="26.25" x14ac:dyDescent="0.4">
      <c r="B3" s="306" t="s">
        <v>1029</v>
      </c>
      <c r="C3" s="174"/>
      <c r="D3" s="174"/>
      <c r="E3" s="174"/>
      <c r="F3" s="174"/>
    </row>
    <row r="5" spans="2:11" ht="23.25" x14ac:dyDescent="0.35">
      <c r="B5" s="176" t="s">
        <v>32</v>
      </c>
      <c r="H5" s="176" t="s">
        <v>1012</v>
      </c>
    </row>
    <row r="6" spans="2:11" x14ac:dyDescent="0.35">
      <c r="B6" s="181"/>
    </row>
    <row r="7" spans="2:11" x14ac:dyDescent="0.35">
      <c r="B7" s="370" t="s">
        <v>31</v>
      </c>
      <c r="C7" s="333" t="s">
        <v>32</v>
      </c>
      <c r="D7" s="333"/>
      <c r="E7" s="333"/>
      <c r="F7" s="369" t="s">
        <v>33</v>
      </c>
      <c r="H7" s="184" t="s">
        <v>1011</v>
      </c>
      <c r="I7" s="185" t="s">
        <v>28</v>
      </c>
      <c r="J7" s="185" t="s">
        <v>29</v>
      </c>
      <c r="K7" s="184" t="s">
        <v>441</v>
      </c>
    </row>
    <row r="8" spans="2:11" x14ac:dyDescent="0.35">
      <c r="B8" s="371"/>
      <c r="C8" s="177" t="s">
        <v>28</v>
      </c>
      <c r="D8" s="177" t="s">
        <v>29</v>
      </c>
      <c r="E8" s="178" t="s">
        <v>18</v>
      </c>
      <c r="F8" s="369"/>
      <c r="H8" s="179" t="s">
        <v>1013</v>
      </c>
      <c r="I8" s="182">
        <v>0</v>
      </c>
      <c r="J8" s="182">
        <v>0</v>
      </c>
      <c r="K8" s="182">
        <v>0</v>
      </c>
    </row>
    <row r="9" spans="2:11" x14ac:dyDescent="0.35">
      <c r="B9" s="179" t="s">
        <v>998</v>
      </c>
      <c r="C9" s="179">
        <v>87</v>
      </c>
      <c r="D9" s="179">
        <v>39</v>
      </c>
      <c r="E9" s="179">
        <v>126</v>
      </c>
      <c r="F9" s="179">
        <v>8</v>
      </c>
      <c r="H9" s="186" t="s">
        <v>1018</v>
      </c>
      <c r="I9" s="183">
        <v>9</v>
      </c>
      <c r="J9" s="183">
        <v>4</v>
      </c>
      <c r="K9" s="183">
        <v>13</v>
      </c>
    </row>
    <row r="10" spans="2:11" x14ac:dyDescent="0.35">
      <c r="B10" s="180" t="s">
        <v>999</v>
      </c>
      <c r="C10" s="180">
        <v>51</v>
      </c>
      <c r="D10" s="180">
        <v>32</v>
      </c>
      <c r="E10" s="180">
        <v>83</v>
      </c>
      <c r="F10" s="180">
        <v>7</v>
      </c>
      <c r="H10" s="186" t="s">
        <v>1019</v>
      </c>
      <c r="I10" s="183">
        <v>5</v>
      </c>
      <c r="J10" s="183">
        <v>5</v>
      </c>
      <c r="K10" s="183">
        <v>10</v>
      </c>
    </row>
    <row r="11" spans="2:11" x14ac:dyDescent="0.35">
      <c r="B11" s="265" t="s">
        <v>1000</v>
      </c>
      <c r="C11" s="265">
        <v>55</v>
      </c>
      <c r="D11" s="265">
        <v>25</v>
      </c>
      <c r="E11" s="265">
        <v>80</v>
      </c>
      <c r="F11" s="265">
        <v>7</v>
      </c>
      <c r="H11" s="180" t="s">
        <v>1014</v>
      </c>
      <c r="I11" s="183">
        <v>0</v>
      </c>
      <c r="J11" s="183">
        <v>1</v>
      </c>
      <c r="K11" s="183">
        <v>1</v>
      </c>
    </row>
    <row r="12" spans="2:11" x14ac:dyDescent="0.35">
      <c r="B12" s="267" t="s">
        <v>1001</v>
      </c>
      <c r="C12" s="267">
        <v>193</v>
      </c>
      <c r="D12" s="267">
        <v>96</v>
      </c>
      <c r="E12" s="267">
        <v>289</v>
      </c>
      <c r="F12" s="267">
        <v>22</v>
      </c>
      <c r="H12" s="180" t="s">
        <v>1015</v>
      </c>
      <c r="I12" s="183">
        <v>10</v>
      </c>
      <c r="J12" s="183">
        <v>9</v>
      </c>
      <c r="K12" s="183">
        <v>19</v>
      </c>
    </row>
    <row r="13" spans="2:11" x14ac:dyDescent="0.35">
      <c r="B13" s="266" t="s">
        <v>1002</v>
      </c>
      <c r="C13" s="266">
        <v>42</v>
      </c>
      <c r="D13" s="266">
        <v>19</v>
      </c>
      <c r="E13" s="266">
        <v>61</v>
      </c>
      <c r="F13" s="266">
        <v>8</v>
      </c>
      <c r="H13" s="180" t="s">
        <v>1016</v>
      </c>
      <c r="I13" s="183">
        <v>6</v>
      </c>
      <c r="J13" s="183">
        <v>7</v>
      </c>
      <c r="K13" s="183">
        <v>13</v>
      </c>
    </row>
    <row r="14" spans="2:11" x14ac:dyDescent="0.35">
      <c r="B14" s="265" t="s">
        <v>1003</v>
      </c>
      <c r="C14" s="265">
        <v>39</v>
      </c>
      <c r="D14" s="265">
        <v>26</v>
      </c>
      <c r="E14" s="265">
        <v>65</v>
      </c>
      <c r="F14" s="265">
        <v>8</v>
      </c>
      <c r="H14" s="265" t="s">
        <v>1017</v>
      </c>
      <c r="I14" s="268">
        <v>0</v>
      </c>
      <c r="J14" s="268">
        <v>0</v>
      </c>
      <c r="K14" s="268">
        <v>5</v>
      </c>
    </row>
    <row r="15" spans="2:11" x14ac:dyDescent="0.35">
      <c r="B15" s="267" t="s">
        <v>1004</v>
      </c>
      <c r="C15" s="267">
        <v>81</v>
      </c>
      <c r="D15" s="267">
        <v>45</v>
      </c>
      <c r="E15" s="267">
        <v>126</v>
      </c>
      <c r="F15" s="267">
        <v>16</v>
      </c>
      <c r="H15" s="269" t="s">
        <v>441</v>
      </c>
      <c r="I15" s="269">
        <v>30</v>
      </c>
      <c r="J15" s="269">
        <v>26</v>
      </c>
      <c r="K15" s="269">
        <v>56</v>
      </c>
    </row>
    <row r="16" spans="2:11" x14ac:dyDescent="0.35">
      <c r="B16" s="266" t="s">
        <v>1005</v>
      </c>
      <c r="C16" s="266">
        <v>2</v>
      </c>
      <c r="D16" s="266">
        <v>26</v>
      </c>
      <c r="E16" s="266">
        <v>28</v>
      </c>
      <c r="F16" s="266">
        <v>2</v>
      </c>
    </row>
    <row r="17" spans="2:6" x14ac:dyDescent="0.35">
      <c r="B17" s="265" t="s">
        <v>1006</v>
      </c>
      <c r="C17" s="265">
        <v>27</v>
      </c>
      <c r="D17" s="265">
        <v>23</v>
      </c>
      <c r="E17" s="265">
        <v>50</v>
      </c>
      <c r="F17" s="265">
        <v>7</v>
      </c>
    </row>
    <row r="18" spans="2:6" x14ac:dyDescent="0.35">
      <c r="B18" s="267" t="s">
        <v>1007</v>
      </c>
      <c r="C18" s="267">
        <v>29</v>
      </c>
      <c r="D18" s="267">
        <v>49</v>
      </c>
      <c r="E18" s="267">
        <v>78</v>
      </c>
      <c r="F18" s="267">
        <v>9</v>
      </c>
    </row>
    <row r="19" spans="2:6" x14ac:dyDescent="0.35">
      <c r="B19" s="267" t="s">
        <v>441</v>
      </c>
      <c r="C19" s="267">
        <v>303</v>
      </c>
      <c r="D19" s="267">
        <v>190</v>
      </c>
      <c r="E19" s="267">
        <v>493</v>
      </c>
      <c r="F19" s="267">
        <v>47</v>
      </c>
    </row>
  </sheetData>
  <mergeCells count="3">
    <mergeCell ref="C7:E7"/>
    <mergeCell ref="F7:F8"/>
    <mergeCell ref="B7:B8"/>
  </mergeCells>
  <pageMargins left="0.70866141732283472" right="0.70866141732283472" top="0.74803149606299213" bottom="0.74803149606299213" header="0.31496062992125984" footer="0.31496062992125984"/>
  <pageSetup paperSize="9" firstPageNumber="72" orientation="landscape" useFirstPageNumber="1" horizontalDpi="1200" verticalDpi="1200" r:id="rId1"/>
  <headerFooter>
    <oddHeader>&amp;R&amp;P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1"/>
  <sheetViews>
    <sheetView view="pageLayout" zoomScaleNormal="100" workbookViewId="0">
      <selection activeCell="C16" sqref="C16"/>
    </sheetView>
  </sheetViews>
  <sheetFormatPr defaultRowHeight="21" x14ac:dyDescent="0.35"/>
  <cols>
    <col min="1" max="1" width="9" style="11"/>
    <col min="2" max="2" width="15.375" style="11" customWidth="1"/>
    <col min="3" max="9" width="11.875" style="11" customWidth="1"/>
    <col min="10" max="258" width="9" style="11"/>
    <col min="259" max="259" width="22" style="11" customWidth="1"/>
    <col min="260" max="262" width="21.625" style="11" customWidth="1"/>
    <col min="263" max="514" width="9" style="11"/>
    <col min="515" max="515" width="22" style="11" customWidth="1"/>
    <col min="516" max="518" width="21.625" style="11" customWidth="1"/>
    <col min="519" max="770" width="9" style="11"/>
    <col min="771" max="771" width="22" style="11" customWidth="1"/>
    <col min="772" max="774" width="21.625" style="11" customWidth="1"/>
    <col min="775" max="1026" width="9" style="11"/>
    <col min="1027" max="1027" width="22" style="11" customWidth="1"/>
    <col min="1028" max="1030" width="21.625" style="11" customWidth="1"/>
    <col min="1031" max="1282" width="9" style="11"/>
    <col min="1283" max="1283" width="22" style="11" customWidth="1"/>
    <col min="1284" max="1286" width="21.625" style="11" customWidth="1"/>
    <col min="1287" max="1538" width="9" style="11"/>
    <col min="1539" max="1539" width="22" style="11" customWidth="1"/>
    <col min="1540" max="1542" width="21.625" style="11" customWidth="1"/>
    <col min="1543" max="1794" width="9" style="11"/>
    <col min="1795" max="1795" width="22" style="11" customWidth="1"/>
    <col min="1796" max="1798" width="21.625" style="11" customWidth="1"/>
    <col min="1799" max="2050" width="9" style="11"/>
    <col min="2051" max="2051" width="22" style="11" customWidth="1"/>
    <col min="2052" max="2054" width="21.625" style="11" customWidth="1"/>
    <col min="2055" max="2306" width="9" style="11"/>
    <col min="2307" max="2307" width="22" style="11" customWidth="1"/>
    <col min="2308" max="2310" width="21.625" style="11" customWidth="1"/>
    <col min="2311" max="2562" width="9" style="11"/>
    <col min="2563" max="2563" width="22" style="11" customWidth="1"/>
    <col min="2564" max="2566" width="21.625" style="11" customWidth="1"/>
    <col min="2567" max="2818" width="9" style="11"/>
    <col min="2819" max="2819" width="22" style="11" customWidth="1"/>
    <col min="2820" max="2822" width="21.625" style="11" customWidth="1"/>
    <col min="2823" max="3074" width="9" style="11"/>
    <col min="3075" max="3075" width="22" style="11" customWidth="1"/>
    <col min="3076" max="3078" width="21.625" style="11" customWidth="1"/>
    <col min="3079" max="3330" width="9" style="11"/>
    <col min="3331" max="3331" width="22" style="11" customWidth="1"/>
    <col min="3332" max="3334" width="21.625" style="11" customWidth="1"/>
    <col min="3335" max="3586" width="9" style="11"/>
    <col min="3587" max="3587" width="22" style="11" customWidth="1"/>
    <col min="3588" max="3590" width="21.625" style="11" customWidth="1"/>
    <col min="3591" max="3842" width="9" style="11"/>
    <col min="3843" max="3843" width="22" style="11" customWidth="1"/>
    <col min="3844" max="3846" width="21.625" style="11" customWidth="1"/>
    <col min="3847" max="4098" width="9" style="11"/>
    <col min="4099" max="4099" width="22" style="11" customWidth="1"/>
    <col min="4100" max="4102" width="21.625" style="11" customWidth="1"/>
    <col min="4103" max="4354" width="9" style="11"/>
    <col min="4355" max="4355" width="22" style="11" customWidth="1"/>
    <col min="4356" max="4358" width="21.625" style="11" customWidth="1"/>
    <col min="4359" max="4610" width="9" style="11"/>
    <col min="4611" max="4611" width="22" style="11" customWidth="1"/>
    <col min="4612" max="4614" width="21.625" style="11" customWidth="1"/>
    <col min="4615" max="4866" width="9" style="11"/>
    <col min="4867" max="4867" width="22" style="11" customWidth="1"/>
    <col min="4868" max="4870" width="21.625" style="11" customWidth="1"/>
    <col min="4871" max="5122" width="9" style="11"/>
    <col min="5123" max="5123" width="22" style="11" customWidth="1"/>
    <col min="5124" max="5126" width="21.625" style="11" customWidth="1"/>
    <col min="5127" max="5378" width="9" style="11"/>
    <col min="5379" max="5379" width="22" style="11" customWidth="1"/>
    <col min="5380" max="5382" width="21.625" style="11" customWidth="1"/>
    <col min="5383" max="5634" width="9" style="11"/>
    <col min="5635" max="5635" width="22" style="11" customWidth="1"/>
    <col min="5636" max="5638" width="21.625" style="11" customWidth="1"/>
    <col min="5639" max="5890" width="9" style="11"/>
    <col min="5891" max="5891" width="22" style="11" customWidth="1"/>
    <col min="5892" max="5894" width="21.625" style="11" customWidth="1"/>
    <col min="5895" max="6146" width="9" style="11"/>
    <col min="6147" max="6147" width="22" style="11" customWidth="1"/>
    <col min="6148" max="6150" width="21.625" style="11" customWidth="1"/>
    <col min="6151" max="6402" width="9" style="11"/>
    <col min="6403" max="6403" width="22" style="11" customWidth="1"/>
    <col min="6404" max="6406" width="21.625" style="11" customWidth="1"/>
    <col min="6407" max="6658" width="9" style="11"/>
    <col min="6659" max="6659" width="22" style="11" customWidth="1"/>
    <col min="6660" max="6662" width="21.625" style="11" customWidth="1"/>
    <col min="6663" max="6914" width="9" style="11"/>
    <col min="6915" max="6915" width="22" style="11" customWidth="1"/>
    <col min="6916" max="6918" width="21.625" style="11" customWidth="1"/>
    <col min="6919" max="7170" width="9" style="11"/>
    <col min="7171" max="7171" width="22" style="11" customWidth="1"/>
    <col min="7172" max="7174" width="21.625" style="11" customWidth="1"/>
    <col min="7175" max="7426" width="9" style="11"/>
    <col min="7427" max="7427" width="22" style="11" customWidth="1"/>
    <col min="7428" max="7430" width="21.625" style="11" customWidth="1"/>
    <col min="7431" max="7682" width="9" style="11"/>
    <col min="7683" max="7683" width="22" style="11" customWidth="1"/>
    <col min="7684" max="7686" width="21.625" style="11" customWidth="1"/>
    <col min="7687" max="7938" width="9" style="11"/>
    <col min="7939" max="7939" width="22" style="11" customWidth="1"/>
    <col min="7940" max="7942" width="21.625" style="11" customWidth="1"/>
    <col min="7943" max="8194" width="9" style="11"/>
    <col min="8195" max="8195" width="22" style="11" customWidth="1"/>
    <col min="8196" max="8198" width="21.625" style="11" customWidth="1"/>
    <col min="8199" max="8450" width="9" style="11"/>
    <col min="8451" max="8451" width="22" style="11" customWidth="1"/>
    <col min="8452" max="8454" width="21.625" style="11" customWidth="1"/>
    <col min="8455" max="8706" width="9" style="11"/>
    <col min="8707" max="8707" width="22" style="11" customWidth="1"/>
    <col min="8708" max="8710" width="21.625" style="11" customWidth="1"/>
    <col min="8711" max="8962" width="9" style="11"/>
    <col min="8963" max="8963" width="22" style="11" customWidth="1"/>
    <col min="8964" max="8966" width="21.625" style="11" customWidth="1"/>
    <col min="8967" max="9218" width="9" style="11"/>
    <col min="9219" max="9219" width="22" style="11" customWidth="1"/>
    <col min="9220" max="9222" width="21.625" style="11" customWidth="1"/>
    <col min="9223" max="9474" width="9" style="11"/>
    <col min="9475" max="9475" width="22" style="11" customWidth="1"/>
    <col min="9476" max="9478" width="21.625" style="11" customWidth="1"/>
    <col min="9479" max="9730" width="9" style="11"/>
    <col min="9731" max="9731" width="22" style="11" customWidth="1"/>
    <col min="9732" max="9734" width="21.625" style="11" customWidth="1"/>
    <col min="9735" max="9986" width="9" style="11"/>
    <col min="9987" max="9987" width="22" style="11" customWidth="1"/>
    <col min="9988" max="9990" width="21.625" style="11" customWidth="1"/>
    <col min="9991" max="10242" width="9" style="11"/>
    <col min="10243" max="10243" width="22" style="11" customWidth="1"/>
    <col min="10244" max="10246" width="21.625" style="11" customWidth="1"/>
    <col min="10247" max="10498" width="9" style="11"/>
    <col min="10499" max="10499" width="22" style="11" customWidth="1"/>
    <col min="10500" max="10502" width="21.625" style="11" customWidth="1"/>
    <col min="10503" max="10754" width="9" style="11"/>
    <col min="10755" max="10755" width="22" style="11" customWidth="1"/>
    <col min="10756" max="10758" width="21.625" style="11" customWidth="1"/>
    <col min="10759" max="11010" width="9" style="11"/>
    <col min="11011" max="11011" width="22" style="11" customWidth="1"/>
    <col min="11012" max="11014" width="21.625" style="11" customWidth="1"/>
    <col min="11015" max="11266" width="9" style="11"/>
    <col min="11267" max="11267" width="22" style="11" customWidth="1"/>
    <col min="11268" max="11270" width="21.625" style="11" customWidth="1"/>
    <col min="11271" max="11522" width="9" style="11"/>
    <col min="11523" max="11523" width="22" style="11" customWidth="1"/>
    <col min="11524" max="11526" width="21.625" style="11" customWidth="1"/>
    <col min="11527" max="11778" width="9" style="11"/>
    <col min="11779" max="11779" width="22" style="11" customWidth="1"/>
    <col min="11780" max="11782" width="21.625" style="11" customWidth="1"/>
    <col min="11783" max="12034" width="9" style="11"/>
    <col min="12035" max="12035" width="22" style="11" customWidth="1"/>
    <col min="12036" max="12038" width="21.625" style="11" customWidth="1"/>
    <col min="12039" max="12290" width="9" style="11"/>
    <col min="12291" max="12291" width="22" style="11" customWidth="1"/>
    <col min="12292" max="12294" width="21.625" style="11" customWidth="1"/>
    <col min="12295" max="12546" width="9" style="11"/>
    <col min="12547" max="12547" width="22" style="11" customWidth="1"/>
    <col min="12548" max="12550" width="21.625" style="11" customWidth="1"/>
    <col min="12551" max="12802" width="9" style="11"/>
    <col min="12803" max="12803" width="22" style="11" customWidth="1"/>
    <col min="12804" max="12806" width="21.625" style="11" customWidth="1"/>
    <col min="12807" max="13058" width="9" style="11"/>
    <col min="13059" max="13059" width="22" style="11" customWidth="1"/>
    <col min="13060" max="13062" width="21.625" style="11" customWidth="1"/>
    <col min="13063" max="13314" width="9" style="11"/>
    <col min="13315" max="13315" width="22" style="11" customWidth="1"/>
    <col min="13316" max="13318" width="21.625" style="11" customWidth="1"/>
    <col min="13319" max="13570" width="9" style="11"/>
    <col min="13571" max="13571" width="22" style="11" customWidth="1"/>
    <col min="13572" max="13574" width="21.625" style="11" customWidth="1"/>
    <col min="13575" max="13826" width="9" style="11"/>
    <col min="13827" max="13827" width="22" style="11" customWidth="1"/>
    <col min="13828" max="13830" width="21.625" style="11" customWidth="1"/>
    <col min="13831" max="14082" width="9" style="11"/>
    <col min="14083" max="14083" width="22" style="11" customWidth="1"/>
    <col min="14084" max="14086" width="21.625" style="11" customWidth="1"/>
    <col min="14087" max="14338" width="9" style="11"/>
    <col min="14339" max="14339" width="22" style="11" customWidth="1"/>
    <col min="14340" max="14342" width="21.625" style="11" customWidth="1"/>
    <col min="14343" max="14594" width="9" style="11"/>
    <col min="14595" max="14595" width="22" style="11" customWidth="1"/>
    <col min="14596" max="14598" width="21.625" style="11" customWidth="1"/>
    <col min="14599" max="14850" width="9" style="11"/>
    <col min="14851" max="14851" width="22" style="11" customWidth="1"/>
    <col min="14852" max="14854" width="21.625" style="11" customWidth="1"/>
    <col min="14855" max="15106" width="9" style="11"/>
    <col min="15107" max="15107" width="22" style="11" customWidth="1"/>
    <col min="15108" max="15110" width="21.625" style="11" customWidth="1"/>
    <col min="15111" max="15362" width="9" style="11"/>
    <col min="15363" max="15363" width="22" style="11" customWidth="1"/>
    <col min="15364" max="15366" width="21.625" style="11" customWidth="1"/>
    <col min="15367" max="15618" width="9" style="11"/>
    <col min="15619" max="15619" width="22" style="11" customWidth="1"/>
    <col min="15620" max="15622" width="21.625" style="11" customWidth="1"/>
    <col min="15623" max="15874" width="9" style="11"/>
    <col min="15875" max="15875" width="22" style="11" customWidth="1"/>
    <col min="15876" max="15878" width="21.625" style="11" customWidth="1"/>
    <col min="15879" max="16130" width="9" style="11"/>
    <col min="16131" max="16131" width="22" style="11" customWidth="1"/>
    <col min="16132" max="16134" width="21.625" style="11" customWidth="1"/>
    <col min="16135" max="16384" width="9" style="11"/>
  </cols>
  <sheetData>
    <row r="3" spans="2:9" s="141" customFormat="1" ht="23.25" x14ac:dyDescent="0.35">
      <c r="B3" s="213" t="s">
        <v>1067</v>
      </c>
    </row>
    <row r="5" spans="2:9" s="13" customFormat="1" x14ac:dyDescent="0.35">
      <c r="B5" s="64" t="s">
        <v>64</v>
      </c>
      <c r="C5" s="64" t="s">
        <v>50</v>
      </c>
      <c r="D5" s="64" t="s">
        <v>51</v>
      </c>
      <c r="E5" s="64" t="s">
        <v>52</v>
      </c>
      <c r="F5" s="64" t="s">
        <v>53</v>
      </c>
      <c r="G5" s="64" t="s">
        <v>54</v>
      </c>
      <c r="H5" s="64" t="s">
        <v>55</v>
      </c>
      <c r="I5" s="64" t="s">
        <v>18</v>
      </c>
    </row>
    <row r="6" spans="2:9" x14ac:dyDescent="0.35">
      <c r="B6" s="66" t="s">
        <v>166</v>
      </c>
      <c r="C6" s="66">
        <v>12</v>
      </c>
      <c r="D6" s="66">
        <v>19</v>
      </c>
      <c r="E6" s="66">
        <v>9</v>
      </c>
      <c r="F6" s="66">
        <v>30</v>
      </c>
      <c r="G6" s="66">
        <v>14</v>
      </c>
      <c r="H6" s="66">
        <v>9</v>
      </c>
      <c r="I6" s="67">
        <f>SUM(C6:H6)</f>
        <v>93</v>
      </c>
    </row>
    <row r="7" spans="2:9" x14ac:dyDescent="0.35">
      <c r="B7" s="70" t="s">
        <v>62</v>
      </c>
      <c r="C7" s="70">
        <v>4</v>
      </c>
      <c r="D7" s="70">
        <v>7</v>
      </c>
      <c r="E7" s="70">
        <v>3</v>
      </c>
      <c r="F7" s="70">
        <v>3</v>
      </c>
      <c r="G7" s="70">
        <v>4</v>
      </c>
      <c r="H7" s="70">
        <v>3</v>
      </c>
      <c r="I7" s="72">
        <f t="shared" ref="I7" si="0">SUM(C7:H7)</f>
        <v>24</v>
      </c>
    </row>
    <row r="8" spans="2:9" x14ac:dyDescent="0.35">
      <c r="B8" s="64" t="s">
        <v>18</v>
      </c>
      <c r="C8" s="65">
        <f t="shared" ref="C8:I8" si="1">SUM(C6:C7)</f>
        <v>16</v>
      </c>
      <c r="D8" s="65">
        <f t="shared" si="1"/>
        <v>26</v>
      </c>
      <c r="E8" s="65">
        <f t="shared" si="1"/>
        <v>12</v>
      </c>
      <c r="F8" s="65">
        <f t="shared" si="1"/>
        <v>33</v>
      </c>
      <c r="G8" s="65">
        <f t="shared" si="1"/>
        <v>18</v>
      </c>
      <c r="H8" s="65">
        <f t="shared" si="1"/>
        <v>12</v>
      </c>
      <c r="I8" s="65">
        <f t="shared" si="1"/>
        <v>117</v>
      </c>
    </row>
    <row r="11" spans="2:9" x14ac:dyDescent="0.35">
      <c r="B11" s="5" t="s">
        <v>63</v>
      </c>
    </row>
  </sheetData>
  <pageMargins left="0.70866141732283472" right="0.70866141732283472" top="0.74803149606299213" bottom="0.74803149606299213" header="0.31496062992125984" footer="0.31496062992125984"/>
  <pageSetup paperSize="9" firstPageNumber="20" orientation="landscape" useFirstPageNumber="1" horizontalDpi="1200" verticalDpi="1200" r:id="rId1"/>
  <headerFooter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2"/>
  <sheetViews>
    <sheetView view="pageLayout" zoomScaleNormal="100" workbookViewId="0">
      <selection activeCell="C16" sqref="C16"/>
    </sheetView>
  </sheetViews>
  <sheetFormatPr defaultRowHeight="21" x14ac:dyDescent="0.35"/>
  <cols>
    <col min="1" max="1" width="9" style="11"/>
    <col min="2" max="2" width="18.5" style="11" customWidth="1"/>
    <col min="3" max="9" width="11.875" style="11" customWidth="1"/>
    <col min="10" max="258" width="9" style="11"/>
    <col min="259" max="259" width="22" style="11" customWidth="1"/>
    <col min="260" max="262" width="21.625" style="11" customWidth="1"/>
    <col min="263" max="514" width="9" style="11"/>
    <col min="515" max="515" width="22" style="11" customWidth="1"/>
    <col min="516" max="518" width="21.625" style="11" customWidth="1"/>
    <col min="519" max="770" width="9" style="11"/>
    <col min="771" max="771" width="22" style="11" customWidth="1"/>
    <col min="772" max="774" width="21.625" style="11" customWidth="1"/>
    <col min="775" max="1026" width="9" style="11"/>
    <col min="1027" max="1027" width="22" style="11" customWidth="1"/>
    <col min="1028" max="1030" width="21.625" style="11" customWidth="1"/>
    <col min="1031" max="1282" width="9" style="11"/>
    <col min="1283" max="1283" width="22" style="11" customWidth="1"/>
    <col min="1284" max="1286" width="21.625" style="11" customWidth="1"/>
    <col min="1287" max="1538" width="9" style="11"/>
    <col min="1539" max="1539" width="22" style="11" customWidth="1"/>
    <col min="1540" max="1542" width="21.625" style="11" customWidth="1"/>
    <col min="1543" max="1794" width="9" style="11"/>
    <col min="1795" max="1795" width="22" style="11" customWidth="1"/>
    <col min="1796" max="1798" width="21.625" style="11" customWidth="1"/>
    <col min="1799" max="2050" width="9" style="11"/>
    <col min="2051" max="2051" width="22" style="11" customWidth="1"/>
    <col min="2052" max="2054" width="21.625" style="11" customWidth="1"/>
    <col min="2055" max="2306" width="9" style="11"/>
    <col min="2307" max="2307" width="22" style="11" customWidth="1"/>
    <col min="2308" max="2310" width="21.625" style="11" customWidth="1"/>
    <col min="2311" max="2562" width="9" style="11"/>
    <col min="2563" max="2563" width="22" style="11" customWidth="1"/>
    <col min="2564" max="2566" width="21.625" style="11" customWidth="1"/>
    <col min="2567" max="2818" width="9" style="11"/>
    <col min="2819" max="2819" width="22" style="11" customWidth="1"/>
    <col min="2820" max="2822" width="21.625" style="11" customWidth="1"/>
    <col min="2823" max="3074" width="9" style="11"/>
    <col min="3075" max="3075" width="22" style="11" customWidth="1"/>
    <col min="3076" max="3078" width="21.625" style="11" customWidth="1"/>
    <col min="3079" max="3330" width="9" style="11"/>
    <col min="3331" max="3331" width="22" style="11" customWidth="1"/>
    <col min="3332" max="3334" width="21.625" style="11" customWidth="1"/>
    <col min="3335" max="3586" width="9" style="11"/>
    <col min="3587" max="3587" width="22" style="11" customWidth="1"/>
    <col min="3588" max="3590" width="21.625" style="11" customWidth="1"/>
    <col min="3591" max="3842" width="9" style="11"/>
    <col min="3843" max="3843" width="22" style="11" customWidth="1"/>
    <col min="3844" max="3846" width="21.625" style="11" customWidth="1"/>
    <col min="3847" max="4098" width="9" style="11"/>
    <col min="4099" max="4099" width="22" style="11" customWidth="1"/>
    <col min="4100" max="4102" width="21.625" style="11" customWidth="1"/>
    <col min="4103" max="4354" width="9" style="11"/>
    <col min="4355" max="4355" width="22" style="11" customWidth="1"/>
    <col min="4356" max="4358" width="21.625" style="11" customWidth="1"/>
    <col min="4359" max="4610" width="9" style="11"/>
    <col min="4611" max="4611" width="22" style="11" customWidth="1"/>
    <col min="4612" max="4614" width="21.625" style="11" customWidth="1"/>
    <col min="4615" max="4866" width="9" style="11"/>
    <col min="4867" max="4867" width="22" style="11" customWidth="1"/>
    <col min="4868" max="4870" width="21.625" style="11" customWidth="1"/>
    <col min="4871" max="5122" width="9" style="11"/>
    <col min="5123" max="5123" width="22" style="11" customWidth="1"/>
    <col min="5124" max="5126" width="21.625" style="11" customWidth="1"/>
    <col min="5127" max="5378" width="9" style="11"/>
    <col min="5379" max="5379" width="22" style="11" customWidth="1"/>
    <col min="5380" max="5382" width="21.625" style="11" customWidth="1"/>
    <col min="5383" max="5634" width="9" style="11"/>
    <col min="5635" max="5635" width="22" style="11" customWidth="1"/>
    <col min="5636" max="5638" width="21.625" style="11" customWidth="1"/>
    <col min="5639" max="5890" width="9" style="11"/>
    <col min="5891" max="5891" width="22" style="11" customWidth="1"/>
    <col min="5892" max="5894" width="21.625" style="11" customWidth="1"/>
    <col min="5895" max="6146" width="9" style="11"/>
    <col min="6147" max="6147" width="22" style="11" customWidth="1"/>
    <col min="6148" max="6150" width="21.625" style="11" customWidth="1"/>
    <col min="6151" max="6402" width="9" style="11"/>
    <col min="6403" max="6403" width="22" style="11" customWidth="1"/>
    <col min="6404" max="6406" width="21.625" style="11" customWidth="1"/>
    <col min="6407" max="6658" width="9" style="11"/>
    <col min="6659" max="6659" width="22" style="11" customWidth="1"/>
    <col min="6660" max="6662" width="21.625" style="11" customWidth="1"/>
    <col min="6663" max="6914" width="9" style="11"/>
    <col min="6915" max="6915" width="22" style="11" customWidth="1"/>
    <col min="6916" max="6918" width="21.625" style="11" customWidth="1"/>
    <col min="6919" max="7170" width="9" style="11"/>
    <col min="7171" max="7171" width="22" style="11" customWidth="1"/>
    <col min="7172" max="7174" width="21.625" style="11" customWidth="1"/>
    <col min="7175" max="7426" width="9" style="11"/>
    <col min="7427" max="7427" width="22" style="11" customWidth="1"/>
    <col min="7428" max="7430" width="21.625" style="11" customWidth="1"/>
    <col min="7431" max="7682" width="9" style="11"/>
    <col min="7683" max="7683" width="22" style="11" customWidth="1"/>
    <col min="7684" max="7686" width="21.625" style="11" customWidth="1"/>
    <col min="7687" max="7938" width="9" style="11"/>
    <col min="7939" max="7939" width="22" style="11" customWidth="1"/>
    <col min="7940" max="7942" width="21.625" style="11" customWidth="1"/>
    <col min="7943" max="8194" width="9" style="11"/>
    <col min="8195" max="8195" width="22" style="11" customWidth="1"/>
    <col min="8196" max="8198" width="21.625" style="11" customWidth="1"/>
    <col min="8199" max="8450" width="9" style="11"/>
    <col min="8451" max="8451" width="22" style="11" customWidth="1"/>
    <col min="8452" max="8454" width="21.625" style="11" customWidth="1"/>
    <col min="8455" max="8706" width="9" style="11"/>
    <col min="8707" max="8707" width="22" style="11" customWidth="1"/>
    <col min="8708" max="8710" width="21.625" style="11" customWidth="1"/>
    <col min="8711" max="8962" width="9" style="11"/>
    <col min="8963" max="8963" width="22" style="11" customWidth="1"/>
    <col min="8964" max="8966" width="21.625" style="11" customWidth="1"/>
    <col min="8967" max="9218" width="9" style="11"/>
    <col min="9219" max="9219" width="22" style="11" customWidth="1"/>
    <col min="9220" max="9222" width="21.625" style="11" customWidth="1"/>
    <col min="9223" max="9474" width="9" style="11"/>
    <col min="9475" max="9475" width="22" style="11" customWidth="1"/>
    <col min="9476" max="9478" width="21.625" style="11" customWidth="1"/>
    <col min="9479" max="9730" width="9" style="11"/>
    <col min="9731" max="9731" width="22" style="11" customWidth="1"/>
    <col min="9732" max="9734" width="21.625" style="11" customWidth="1"/>
    <col min="9735" max="9986" width="9" style="11"/>
    <col min="9987" max="9987" width="22" style="11" customWidth="1"/>
    <col min="9988" max="9990" width="21.625" style="11" customWidth="1"/>
    <col min="9991" max="10242" width="9" style="11"/>
    <col min="10243" max="10243" width="22" style="11" customWidth="1"/>
    <col min="10244" max="10246" width="21.625" style="11" customWidth="1"/>
    <col min="10247" max="10498" width="9" style="11"/>
    <col min="10499" max="10499" width="22" style="11" customWidth="1"/>
    <col min="10500" max="10502" width="21.625" style="11" customWidth="1"/>
    <col min="10503" max="10754" width="9" style="11"/>
    <col min="10755" max="10755" width="22" style="11" customWidth="1"/>
    <col min="10756" max="10758" width="21.625" style="11" customWidth="1"/>
    <col min="10759" max="11010" width="9" style="11"/>
    <col min="11011" max="11011" width="22" style="11" customWidth="1"/>
    <col min="11012" max="11014" width="21.625" style="11" customWidth="1"/>
    <col min="11015" max="11266" width="9" style="11"/>
    <col min="11267" max="11267" width="22" style="11" customWidth="1"/>
    <col min="11268" max="11270" width="21.625" style="11" customWidth="1"/>
    <col min="11271" max="11522" width="9" style="11"/>
    <col min="11523" max="11523" width="22" style="11" customWidth="1"/>
    <col min="11524" max="11526" width="21.625" style="11" customWidth="1"/>
    <col min="11527" max="11778" width="9" style="11"/>
    <col min="11779" max="11779" width="22" style="11" customWidth="1"/>
    <col min="11780" max="11782" width="21.625" style="11" customWidth="1"/>
    <col min="11783" max="12034" width="9" style="11"/>
    <col min="12035" max="12035" width="22" style="11" customWidth="1"/>
    <col min="12036" max="12038" width="21.625" style="11" customWidth="1"/>
    <col min="12039" max="12290" width="9" style="11"/>
    <col min="12291" max="12291" width="22" style="11" customWidth="1"/>
    <col min="12292" max="12294" width="21.625" style="11" customWidth="1"/>
    <col min="12295" max="12546" width="9" style="11"/>
    <col min="12547" max="12547" width="22" style="11" customWidth="1"/>
    <col min="12548" max="12550" width="21.625" style="11" customWidth="1"/>
    <col min="12551" max="12802" width="9" style="11"/>
    <col min="12803" max="12803" width="22" style="11" customWidth="1"/>
    <col min="12804" max="12806" width="21.625" style="11" customWidth="1"/>
    <col min="12807" max="13058" width="9" style="11"/>
    <col min="13059" max="13059" width="22" style="11" customWidth="1"/>
    <col min="13060" max="13062" width="21.625" style="11" customWidth="1"/>
    <col min="13063" max="13314" width="9" style="11"/>
    <col min="13315" max="13315" width="22" style="11" customWidth="1"/>
    <col min="13316" max="13318" width="21.625" style="11" customWidth="1"/>
    <col min="13319" max="13570" width="9" style="11"/>
    <col min="13571" max="13571" width="22" style="11" customWidth="1"/>
    <col min="13572" max="13574" width="21.625" style="11" customWidth="1"/>
    <col min="13575" max="13826" width="9" style="11"/>
    <col min="13827" max="13827" width="22" style="11" customWidth="1"/>
    <col min="13828" max="13830" width="21.625" style="11" customWidth="1"/>
    <col min="13831" max="14082" width="9" style="11"/>
    <col min="14083" max="14083" width="22" style="11" customWidth="1"/>
    <col min="14084" max="14086" width="21.625" style="11" customWidth="1"/>
    <col min="14087" max="14338" width="9" style="11"/>
    <col min="14339" max="14339" width="22" style="11" customWidth="1"/>
    <col min="14340" max="14342" width="21.625" style="11" customWidth="1"/>
    <col min="14343" max="14594" width="9" style="11"/>
    <col min="14595" max="14595" width="22" style="11" customWidth="1"/>
    <col min="14596" max="14598" width="21.625" style="11" customWidth="1"/>
    <col min="14599" max="14850" width="9" style="11"/>
    <col min="14851" max="14851" width="22" style="11" customWidth="1"/>
    <col min="14852" max="14854" width="21.625" style="11" customWidth="1"/>
    <col min="14855" max="15106" width="9" style="11"/>
    <col min="15107" max="15107" width="22" style="11" customWidth="1"/>
    <col min="15108" max="15110" width="21.625" style="11" customWidth="1"/>
    <col min="15111" max="15362" width="9" style="11"/>
    <col min="15363" max="15363" width="22" style="11" customWidth="1"/>
    <col min="15364" max="15366" width="21.625" style="11" customWidth="1"/>
    <col min="15367" max="15618" width="9" style="11"/>
    <col min="15619" max="15619" width="22" style="11" customWidth="1"/>
    <col min="15620" max="15622" width="21.625" style="11" customWidth="1"/>
    <col min="15623" max="15874" width="9" style="11"/>
    <col min="15875" max="15875" width="22" style="11" customWidth="1"/>
    <col min="15876" max="15878" width="21.625" style="11" customWidth="1"/>
    <col min="15879" max="16130" width="9" style="11"/>
    <col min="16131" max="16131" width="22" style="11" customWidth="1"/>
    <col min="16132" max="16134" width="21.625" style="11" customWidth="1"/>
    <col min="16135" max="16384" width="9" style="11"/>
  </cols>
  <sheetData>
    <row r="3" spans="2:9" s="141" customFormat="1" ht="23.25" x14ac:dyDescent="0.35">
      <c r="B3" s="213" t="s">
        <v>1066</v>
      </c>
    </row>
    <row r="5" spans="2:9" s="13" customFormat="1" x14ac:dyDescent="0.35">
      <c r="B5" s="64" t="s">
        <v>64</v>
      </c>
      <c r="C5" s="64" t="s">
        <v>50</v>
      </c>
      <c r="D5" s="64" t="s">
        <v>51</v>
      </c>
      <c r="E5" s="64" t="s">
        <v>52</v>
      </c>
      <c r="F5" s="64" t="s">
        <v>53</v>
      </c>
      <c r="G5" s="64" t="s">
        <v>54</v>
      </c>
      <c r="H5" s="64" t="s">
        <v>55</v>
      </c>
      <c r="I5" s="64" t="s">
        <v>18</v>
      </c>
    </row>
    <row r="6" spans="2:9" x14ac:dyDescent="0.35">
      <c r="B6" s="66" t="s">
        <v>65</v>
      </c>
      <c r="C6" s="66">
        <v>3</v>
      </c>
      <c r="D6" s="66">
        <v>17</v>
      </c>
      <c r="E6" s="66">
        <v>4</v>
      </c>
      <c r="F6" s="66">
        <v>12</v>
      </c>
      <c r="G6" s="66">
        <v>3</v>
      </c>
      <c r="H6" s="66">
        <v>5</v>
      </c>
      <c r="I6" s="67">
        <f>SUM(C6:H6)</f>
        <v>44</v>
      </c>
    </row>
    <row r="7" spans="2:9" x14ac:dyDescent="0.35">
      <c r="B7" s="68" t="s">
        <v>66</v>
      </c>
      <c r="C7" s="68">
        <v>13</v>
      </c>
      <c r="D7" s="68">
        <v>9</v>
      </c>
      <c r="E7" s="68">
        <v>7</v>
      </c>
      <c r="F7" s="68">
        <v>21</v>
      </c>
      <c r="G7" s="68">
        <v>14</v>
      </c>
      <c r="H7" s="68">
        <v>7</v>
      </c>
      <c r="I7" s="69">
        <f t="shared" ref="I7:I8" si="0">SUM(C7:H7)</f>
        <v>71</v>
      </c>
    </row>
    <row r="8" spans="2:9" x14ac:dyDescent="0.35">
      <c r="B8" s="70" t="s">
        <v>67</v>
      </c>
      <c r="C8" s="71" t="s">
        <v>132</v>
      </c>
      <c r="D8" s="71" t="s">
        <v>132</v>
      </c>
      <c r="E8" s="70">
        <v>1</v>
      </c>
      <c r="F8" s="71" t="s">
        <v>132</v>
      </c>
      <c r="G8" s="70">
        <v>1</v>
      </c>
      <c r="H8" s="71" t="s">
        <v>132</v>
      </c>
      <c r="I8" s="72">
        <f t="shared" si="0"/>
        <v>2</v>
      </c>
    </row>
    <row r="9" spans="2:9" x14ac:dyDescent="0.35">
      <c r="B9" s="64" t="s">
        <v>18</v>
      </c>
      <c r="C9" s="65">
        <f t="shared" ref="C9:I9" si="1">SUM(C6:C8)</f>
        <v>16</v>
      </c>
      <c r="D9" s="65">
        <f t="shared" si="1"/>
        <v>26</v>
      </c>
      <c r="E9" s="65">
        <f t="shared" si="1"/>
        <v>12</v>
      </c>
      <c r="F9" s="65">
        <f t="shared" si="1"/>
        <v>33</v>
      </c>
      <c r="G9" s="65">
        <f t="shared" si="1"/>
        <v>18</v>
      </c>
      <c r="H9" s="65">
        <f t="shared" si="1"/>
        <v>12</v>
      </c>
      <c r="I9" s="65">
        <f t="shared" si="1"/>
        <v>117</v>
      </c>
    </row>
    <row r="12" spans="2:9" x14ac:dyDescent="0.35">
      <c r="B12" s="5" t="s">
        <v>63</v>
      </c>
    </row>
  </sheetData>
  <pageMargins left="0.70866141732283472" right="0.70866141732283472" top="0.74803149606299213" bottom="0.74803149606299213" header="0.31496062992125984" footer="0.31496062992125984"/>
  <pageSetup paperSize="9" firstPageNumber="21" orientation="landscape" useFirstPageNumber="1" horizontalDpi="1200" verticalDpi="1200" r:id="rId1"/>
  <headerFooter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view="pageLayout" zoomScaleNormal="100" workbookViewId="0"/>
  </sheetViews>
  <sheetFormatPr defaultRowHeight="27" customHeight="1" x14ac:dyDescent="0.2"/>
  <cols>
    <col min="2" max="2" width="23.25" customWidth="1"/>
    <col min="3" max="6" width="12.5" customWidth="1"/>
    <col min="7" max="16" width="6.875" customWidth="1"/>
    <col min="258" max="258" width="12.625" customWidth="1"/>
    <col min="259" max="259" width="8.625" customWidth="1"/>
    <col min="260" max="272" width="6.875" customWidth="1"/>
    <col min="514" max="514" width="12.625" customWidth="1"/>
    <col min="515" max="515" width="8.625" customWidth="1"/>
    <col min="516" max="528" width="6.875" customWidth="1"/>
    <col min="770" max="770" width="12.625" customWidth="1"/>
    <col min="771" max="771" width="8.625" customWidth="1"/>
    <col min="772" max="784" width="6.875" customWidth="1"/>
    <col min="1026" max="1026" width="12.625" customWidth="1"/>
    <col min="1027" max="1027" width="8.625" customWidth="1"/>
    <col min="1028" max="1040" width="6.875" customWidth="1"/>
    <col min="1282" max="1282" width="12.625" customWidth="1"/>
    <col min="1283" max="1283" width="8.625" customWidth="1"/>
    <col min="1284" max="1296" width="6.875" customWidth="1"/>
    <col min="1538" max="1538" width="12.625" customWidth="1"/>
    <col min="1539" max="1539" width="8.625" customWidth="1"/>
    <col min="1540" max="1552" width="6.875" customWidth="1"/>
    <col min="1794" max="1794" width="12.625" customWidth="1"/>
    <col min="1795" max="1795" width="8.625" customWidth="1"/>
    <col min="1796" max="1808" width="6.875" customWidth="1"/>
    <col min="2050" max="2050" width="12.625" customWidth="1"/>
    <col min="2051" max="2051" width="8.625" customWidth="1"/>
    <col min="2052" max="2064" width="6.875" customWidth="1"/>
    <col min="2306" max="2306" width="12.625" customWidth="1"/>
    <col min="2307" max="2307" width="8.625" customWidth="1"/>
    <col min="2308" max="2320" width="6.875" customWidth="1"/>
    <col min="2562" max="2562" width="12.625" customWidth="1"/>
    <col min="2563" max="2563" width="8.625" customWidth="1"/>
    <col min="2564" max="2576" width="6.875" customWidth="1"/>
    <col min="2818" max="2818" width="12.625" customWidth="1"/>
    <col min="2819" max="2819" width="8.625" customWidth="1"/>
    <col min="2820" max="2832" width="6.875" customWidth="1"/>
    <col min="3074" max="3074" width="12.625" customWidth="1"/>
    <col min="3075" max="3075" width="8.625" customWidth="1"/>
    <col min="3076" max="3088" width="6.875" customWidth="1"/>
    <col min="3330" max="3330" width="12.625" customWidth="1"/>
    <col min="3331" max="3331" width="8.625" customWidth="1"/>
    <col min="3332" max="3344" width="6.875" customWidth="1"/>
    <col min="3586" max="3586" width="12.625" customWidth="1"/>
    <col min="3587" max="3587" width="8.625" customWidth="1"/>
    <col min="3588" max="3600" width="6.875" customWidth="1"/>
    <col min="3842" max="3842" width="12.625" customWidth="1"/>
    <col min="3843" max="3843" width="8.625" customWidth="1"/>
    <col min="3844" max="3856" width="6.875" customWidth="1"/>
    <col min="4098" max="4098" width="12.625" customWidth="1"/>
    <col min="4099" max="4099" width="8.625" customWidth="1"/>
    <col min="4100" max="4112" width="6.875" customWidth="1"/>
    <col min="4354" max="4354" width="12.625" customWidth="1"/>
    <col min="4355" max="4355" width="8.625" customWidth="1"/>
    <col min="4356" max="4368" width="6.875" customWidth="1"/>
    <col min="4610" max="4610" width="12.625" customWidth="1"/>
    <col min="4611" max="4611" width="8.625" customWidth="1"/>
    <col min="4612" max="4624" width="6.875" customWidth="1"/>
    <col min="4866" max="4866" width="12.625" customWidth="1"/>
    <col min="4867" max="4867" width="8.625" customWidth="1"/>
    <col min="4868" max="4880" width="6.875" customWidth="1"/>
    <col min="5122" max="5122" width="12.625" customWidth="1"/>
    <col min="5123" max="5123" width="8.625" customWidth="1"/>
    <col min="5124" max="5136" width="6.875" customWidth="1"/>
    <col min="5378" max="5378" width="12.625" customWidth="1"/>
    <col min="5379" max="5379" width="8.625" customWidth="1"/>
    <col min="5380" max="5392" width="6.875" customWidth="1"/>
    <col min="5634" max="5634" width="12.625" customWidth="1"/>
    <col min="5635" max="5635" width="8.625" customWidth="1"/>
    <col min="5636" max="5648" width="6.875" customWidth="1"/>
    <col min="5890" max="5890" width="12.625" customWidth="1"/>
    <col min="5891" max="5891" width="8.625" customWidth="1"/>
    <col min="5892" max="5904" width="6.875" customWidth="1"/>
    <col min="6146" max="6146" width="12.625" customWidth="1"/>
    <col min="6147" max="6147" width="8.625" customWidth="1"/>
    <col min="6148" max="6160" width="6.875" customWidth="1"/>
    <col min="6402" max="6402" width="12.625" customWidth="1"/>
    <col min="6403" max="6403" width="8.625" customWidth="1"/>
    <col min="6404" max="6416" width="6.875" customWidth="1"/>
    <col min="6658" max="6658" width="12.625" customWidth="1"/>
    <col min="6659" max="6659" width="8.625" customWidth="1"/>
    <col min="6660" max="6672" width="6.875" customWidth="1"/>
    <col min="6914" max="6914" width="12.625" customWidth="1"/>
    <col min="6915" max="6915" width="8.625" customWidth="1"/>
    <col min="6916" max="6928" width="6.875" customWidth="1"/>
    <col min="7170" max="7170" width="12.625" customWidth="1"/>
    <col min="7171" max="7171" width="8.625" customWidth="1"/>
    <col min="7172" max="7184" width="6.875" customWidth="1"/>
    <col min="7426" max="7426" width="12.625" customWidth="1"/>
    <col min="7427" max="7427" width="8.625" customWidth="1"/>
    <col min="7428" max="7440" width="6.875" customWidth="1"/>
    <col min="7682" max="7682" width="12.625" customWidth="1"/>
    <col min="7683" max="7683" width="8.625" customWidth="1"/>
    <col min="7684" max="7696" width="6.875" customWidth="1"/>
    <col min="7938" max="7938" width="12.625" customWidth="1"/>
    <col min="7939" max="7939" width="8.625" customWidth="1"/>
    <col min="7940" max="7952" width="6.875" customWidth="1"/>
    <col min="8194" max="8194" width="12.625" customWidth="1"/>
    <col min="8195" max="8195" width="8.625" customWidth="1"/>
    <col min="8196" max="8208" width="6.875" customWidth="1"/>
    <col min="8450" max="8450" width="12.625" customWidth="1"/>
    <col min="8451" max="8451" width="8.625" customWidth="1"/>
    <col min="8452" max="8464" width="6.875" customWidth="1"/>
    <col min="8706" max="8706" width="12.625" customWidth="1"/>
    <col min="8707" max="8707" width="8.625" customWidth="1"/>
    <col min="8708" max="8720" width="6.875" customWidth="1"/>
    <col min="8962" max="8962" width="12.625" customWidth="1"/>
    <col min="8963" max="8963" width="8.625" customWidth="1"/>
    <col min="8964" max="8976" width="6.875" customWidth="1"/>
    <col min="9218" max="9218" width="12.625" customWidth="1"/>
    <col min="9219" max="9219" width="8.625" customWidth="1"/>
    <col min="9220" max="9232" width="6.875" customWidth="1"/>
    <col min="9474" max="9474" width="12.625" customWidth="1"/>
    <col min="9475" max="9475" width="8.625" customWidth="1"/>
    <col min="9476" max="9488" width="6.875" customWidth="1"/>
    <col min="9730" max="9730" width="12.625" customWidth="1"/>
    <col min="9731" max="9731" width="8.625" customWidth="1"/>
    <col min="9732" max="9744" width="6.875" customWidth="1"/>
    <col min="9986" max="9986" width="12.625" customWidth="1"/>
    <col min="9987" max="9987" width="8.625" customWidth="1"/>
    <col min="9988" max="10000" width="6.875" customWidth="1"/>
    <col min="10242" max="10242" width="12.625" customWidth="1"/>
    <col min="10243" max="10243" width="8.625" customWidth="1"/>
    <col min="10244" max="10256" width="6.875" customWidth="1"/>
    <col min="10498" max="10498" width="12.625" customWidth="1"/>
    <col min="10499" max="10499" width="8.625" customWidth="1"/>
    <col min="10500" max="10512" width="6.875" customWidth="1"/>
    <col min="10754" max="10754" width="12.625" customWidth="1"/>
    <col min="10755" max="10755" width="8.625" customWidth="1"/>
    <col min="10756" max="10768" width="6.875" customWidth="1"/>
    <col min="11010" max="11010" width="12.625" customWidth="1"/>
    <col min="11011" max="11011" width="8.625" customWidth="1"/>
    <col min="11012" max="11024" width="6.875" customWidth="1"/>
    <col min="11266" max="11266" width="12.625" customWidth="1"/>
    <col min="11267" max="11267" width="8.625" customWidth="1"/>
    <col min="11268" max="11280" width="6.875" customWidth="1"/>
    <col min="11522" max="11522" width="12.625" customWidth="1"/>
    <col min="11523" max="11523" width="8.625" customWidth="1"/>
    <col min="11524" max="11536" width="6.875" customWidth="1"/>
    <col min="11778" max="11778" width="12.625" customWidth="1"/>
    <col min="11779" max="11779" width="8.625" customWidth="1"/>
    <col min="11780" max="11792" width="6.875" customWidth="1"/>
    <col min="12034" max="12034" width="12.625" customWidth="1"/>
    <col min="12035" max="12035" width="8.625" customWidth="1"/>
    <col min="12036" max="12048" width="6.875" customWidth="1"/>
    <col min="12290" max="12290" width="12.625" customWidth="1"/>
    <col min="12291" max="12291" width="8.625" customWidth="1"/>
    <col min="12292" max="12304" width="6.875" customWidth="1"/>
    <col min="12546" max="12546" width="12.625" customWidth="1"/>
    <col min="12547" max="12547" width="8.625" customWidth="1"/>
    <col min="12548" max="12560" width="6.875" customWidth="1"/>
    <col min="12802" max="12802" width="12.625" customWidth="1"/>
    <col min="12803" max="12803" width="8.625" customWidth="1"/>
    <col min="12804" max="12816" width="6.875" customWidth="1"/>
    <col min="13058" max="13058" width="12.625" customWidth="1"/>
    <col min="13059" max="13059" width="8.625" customWidth="1"/>
    <col min="13060" max="13072" width="6.875" customWidth="1"/>
    <col min="13314" max="13314" width="12.625" customWidth="1"/>
    <col min="13315" max="13315" width="8.625" customWidth="1"/>
    <col min="13316" max="13328" width="6.875" customWidth="1"/>
    <col min="13570" max="13570" width="12.625" customWidth="1"/>
    <col min="13571" max="13571" width="8.625" customWidth="1"/>
    <col min="13572" max="13584" width="6.875" customWidth="1"/>
    <col min="13826" max="13826" width="12.625" customWidth="1"/>
    <col min="13827" max="13827" width="8.625" customWidth="1"/>
    <col min="13828" max="13840" width="6.875" customWidth="1"/>
    <col min="14082" max="14082" width="12.625" customWidth="1"/>
    <col min="14083" max="14083" width="8.625" customWidth="1"/>
    <col min="14084" max="14096" width="6.875" customWidth="1"/>
    <col min="14338" max="14338" width="12.625" customWidth="1"/>
    <col min="14339" max="14339" width="8.625" customWidth="1"/>
    <col min="14340" max="14352" width="6.875" customWidth="1"/>
    <col min="14594" max="14594" width="12.625" customWidth="1"/>
    <col min="14595" max="14595" width="8.625" customWidth="1"/>
    <col min="14596" max="14608" width="6.875" customWidth="1"/>
    <col min="14850" max="14850" width="12.625" customWidth="1"/>
    <col min="14851" max="14851" width="8.625" customWidth="1"/>
    <col min="14852" max="14864" width="6.875" customWidth="1"/>
    <col min="15106" max="15106" width="12.625" customWidth="1"/>
    <col min="15107" max="15107" width="8.625" customWidth="1"/>
    <col min="15108" max="15120" width="6.875" customWidth="1"/>
    <col min="15362" max="15362" width="12.625" customWidth="1"/>
    <col min="15363" max="15363" width="8.625" customWidth="1"/>
    <col min="15364" max="15376" width="6.875" customWidth="1"/>
    <col min="15618" max="15618" width="12.625" customWidth="1"/>
    <col min="15619" max="15619" width="8.625" customWidth="1"/>
    <col min="15620" max="15632" width="6.875" customWidth="1"/>
    <col min="15874" max="15874" width="12.625" customWidth="1"/>
    <col min="15875" max="15875" width="8.625" customWidth="1"/>
    <col min="15876" max="15888" width="6.875" customWidth="1"/>
    <col min="16130" max="16130" width="12.625" customWidth="1"/>
    <col min="16131" max="16131" width="8.625" customWidth="1"/>
    <col min="16132" max="16144" width="6.875" customWidth="1"/>
  </cols>
  <sheetData>
    <row r="1" spans="2:16" ht="18.75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2:16" ht="23.25" x14ac:dyDescent="0.25">
      <c r="B2" s="4" t="s">
        <v>1069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ht="23.25" x14ac:dyDescent="0.25">
      <c r="B3" s="4" t="s">
        <v>448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ht="23.25" x14ac:dyDescent="0.25"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s="10" customFormat="1" ht="21" x14ac:dyDescent="0.35">
      <c r="B5" s="308" t="s">
        <v>31</v>
      </c>
      <c r="C5" s="307" t="s">
        <v>32</v>
      </c>
      <c r="D5" s="307"/>
      <c r="E5" s="307"/>
      <c r="F5" s="309" t="s">
        <v>33</v>
      </c>
      <c r="G5" s="9"/>
      <c r="H5" s="9"/>
      <c r="I5" s="9"/>
      <c r="J5" s="9"/>
      <c r="K5" s="9"/>
      <c r="L5" s="9"/>
      <c r="M5" s="9"/>
      <c r="N5" s="9"/>
      <c r="O5" s="9"/>
      <c r="P5" s="9"/>
    </row>
    <row r="6" spans="2:16" s="10" customFormat="1" ht="21" x14ac:dyDescent="0.35">
      <c r="B6" s="308"/>
      <c r="C6" s="56" t="s">
        <v>28</v>
      </c>
      <c r="D6" s="56" t="s">
        <v>29</v>
      </c>
      <c r="E6" s="56" t="s">
        <v>18</v>
      </c>
      <c r="F6" s="30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s="8" customFormat="1" ht="21" x14ac:dyDescent="0.35">
      <c r="B7" s="57" t="s">
        <v>34</v>
      </c>
      <c r="C7" s="28">
        <v>1004</v>
      </c>
      <c r="D7" s="28">
        <v>1062</v>
      </c>
      <c r="E7" s="58">
        <f>SUM(C7:D7)</f>
        <v>2066</v>
      </c>
      <c r="F7" s="58">
        <v>155</v>
      </c>
      <c r="G7" s="7"/>
      <c r="H7" s="7"/>
      <c r="I7" s="7"/>
      <c r="J7" s="7"/>
      <c r="K7" s="7"/>
      <c r="L7" s="7"/>
      <c r="M7" s="7"/>
      <c r="N7" s="7"/>
      <c r="O7" s="7"/>
      <c r="P7" s="7"/>
    </row>
    <row r="8" spans="2:16" s="8" customFormat="1" ht="21" x14ac:dyDescent="0.35">
      <c r="B8" s="59" t="s">
        <v>35</v>
      </c>
      <c r="C8" s="30">
        <v>1167</v>
      </c>
      <c r="D8" s="30">
        <v>1098</v>
      </c>
      <c r="E8" s="60">
        <f>SUM(C8:D8)</f>
        <v>2265</v>
      </c>
      <c r="F8" s="60">
        <v>161</v>
      </c>
      <c r="G8" s="7"/>
      <c r="H8" s="7"/>
      <c r="I8" s="7"/>
      <c r="J8" s="7"/>
      <c r="K8" s="7"/>
      <c r="L8" s="7"/>
      <c r="M8" s="7"/>
      <c r="N8" s="7"/>
      <c r="O8" s="7"/>
      <c r="P8" s="7"/>
    </row>
    <row r="9" spans="2:16" s="8" customFormat="1" ht="21" x14ac:dyDescent="0.35">
      <c r="B9" s="61" t="s">
        <v>36</v>
      </c>
      <c r="C9" s="60">
        <f>SUM(C7:C8)</f>
        <v>2171</v>
      </c>
      <c r="D9" s="60">
        <f t="shared" ref="D9:F9" si="0">SUM(D7:D8)</f>
        <v>2160</v>
      </c>
      <c r="E9" s="60">
        <f t="shared" si="0"/>
        <v>4331</v>
      </c>
      <c r="F9" s="60">
        <f t="shared" si="0"/>
        <v>316</v>
      </c>
      <c r="G9" s="7"/>
      <c r="H9" s="7"/>
      <c r="I9" s="7"/>
      <c r="J9" s="7"/>
      <c r="K9" s="7"/>
      <c r="L9" s="7"/>
      <c r="M9" s="7"/>
      <c r="N9" s="7"/>
      <c r="O9" s="7"/>
      <c r="P9" s="7"/>
    </row>
    <row r="10" spans="2:16" s="8" customFormat="1" ht="21" x14ac:dyDescent="0.35">
      <c r="B10" s="59" t="s">
        <v>37</v>
      </c>
      <c r="C10" s="30">
        <v>1256</v>
      </c>
      <c r="D10" s="30">
        <v>1182</v>
      </c>
      <c r="E10" s="60">
        <f>SUM(C10:D10)</f>
        <v>2438</v>
      </c>
      <c r="F10" s="60">
        <v>161</v>
      </c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2:16" s="8" customFormat="1" ht="21" x14ac:dyDescent="0.35">
      <c r="B11" s="59" t="s">
        <v>38</v>
      </c>
      <c r="C11" s="30">
        <v>1300</v>
      </c>
      <c r="D11" s="30">
        <v>1124</v>
      </c>
      <c r="E11" s="60">
        <f t="shared" ref="E11:E15" si="1">SUM(C11:D11)</f>
        <v>2424</v>
      </c>
      <c r="F11" s="60">
        <v>157</v>
      </c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2:16" s="8" customFormat="1" ht="21" x14ac:dyDescent="0.35">
      <c r="B12" s="59" t="s">
        <v>39</v>
      </c>
      <c r="C12" s="30">
        <v>1267</v>
      </c>
      <c r="D12" s="30">
        <v>1174</v>
      </c>
      <c r="E12" s="60">
        <f t="shared" si="1"/>
        <v>2441</v>
      </c>
      <c r="F12" s="60">
        <v>148</v>
      </c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2:16" s="8" customFormat="1" ht="21" x14ac:dyDescent="0.35">
      <c r="B13" s="59" t="s">
        <v>40</v>
      </c>
      <c r="C13" s="30">
        <v>1316</v>
      </c>
      <c r="D13" s="30">
        <v>1254</v>
      </c>
      <c r="E13" s="60">
        <f t="shared" si="1"/>
        <v>2570</v>
      </c>
      <c r="F13" s="60">
        <v>160</v>
      </c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2:16" s="8" customFormat="1" ht="21" x14ac:dyDescent="0.35">
      <c r="B14" s="59" t="s">
        <v>41</v>
      </c>
      <c r="C14" s="30">
        <v>1283</v>
      </c>
      <c r="D14" s="30">
        <v>1172</v>
      </c>
      <c r="E14" s="60">
        <f t="shared" si="1"/>
        <v>2455</v>
      </c>
      <c r="F14" s="60">
        <v>148</v>
      </c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2:16" s="8" customFormat="1" ht="21" x14ac:dyDescent="0.35">
      <c r="B15" s="59" t="s">
        <v>42</v>
      </c>
      <c r="C15" s="30">
        <v>1283</v>
      </c>
      <c r="D15" s="30">
        <v>1136</v>
      </c>
      <c r="E15" s="60">
        <f t="shared" si="1"/>
        <v>2419</v>
      </c>
      <c r="F15" s="60">
        <v>156</v>
      </c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16" s="8" customFormat="1" ht="21" x14ac:dyDescent="0.35">
      <c r="B16" s="61" t="s">
        <v>43</v>
      </c>
      <c r="C16" s="60">
        <f>SUM(C10:C15)</f>
        <v>7705</v>
      </c>
      <c r="D16" s="60">
        <f t="shared" ref="D16:F16" si="2">SUM(D10:D15)</f>
        <v>7042</v>
      </c>
      <c r="E16" s="60">
        <f t="shared" si="2"/>
        <v>14747</v>
      </c>
      <c r="F16" s="60">
        <f t="shared" si="2"/>
        <v>930</v>
      </c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2:16" s="8" customFormat="1" ht="21" x14ac:dyDescent="0.35">
      <c r="B17" s="59" t="s">
        <v>44</v>
      </c>
      <c r="C17" s="30">
        <v>186</v>
      </c>
      <c r="D17" s="30">
        <v>117</v>
      </c>
      <c r="E17" s="60">
        <f>SUM(C17:D17)</f>
        <v>303</v>
      </c>
      <c r="F17" s="60">
        <v>19</v>
      </c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2:16" s="8" customFormat="1" ht="21" x14ac:dyDescent="0.35">
      <c r="B18" s="59" t="s">
        <v>45</v>
      </c>
      <c r="C18" s="30">
        <v>168</v>
      </c>
      <c r="D18" s="30">
        <v>115</v>
      </c>
      <c r="E18" s="60">
        <f t="shared" ref="E18:E19" si="3">SUM(C18:D18)</f>
        <v>283</v>
      </c>
      <c r="F18" s="60">
        <v>16</v>
      </c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2:16" s="8" customFormat="1" ht="21" x14ac:dyDescent="0.35">
      <c r="B19" s="59" t="s">
        <v>46</v>
      </c>
      <c r="C19" s="30">
        <v>155</v>
      </c>
      <c r="D19" s="30">
        <v>90</v>
      </c>
      <c r="E19" s="60">
        <f t="shared" si="3"/>
        <v>245</v>
      </c>
      <c r="F19" s="60">
        <v>17</v>
      </c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2:16" s="8" customFormat="1" ht="21" x14ac:dyDescent="0.35">
      <c r="B20" s="62" t="s">
        <v>47</v>
      </c>
      <c r="C20" s="63">
        <f>SUM(C17:C19)</f>
        <v>509</v>
      </c>
      <c r="D20" s="63">
        <f t="shared" ref="D20:F20" si="4">SUM(D17:D19)</f>
        <v>322</v>
      </c>
      <c r="E20" s="63">
        <f t="shared" si="4"/>
        <v>831</v>
      </c>
      <c r="F20" s="63">
        <f t="shared" si="4"/>
        <v>52</v>
      </c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2:16" s="8" customFormat="1" ht="21" x14ac:dyDescent="0.35">
      <c r="B21" s="54" t="s">
        <v>18</v>
      </c>
      <c r="C21" s="55">
        <f>SUM(C20,C16,C9)</f>
        <v>10385</v>
      </c>
      <c r="D21" s="55">
        <f t="shared" ref="D21:F21" si="5">SUM(D20,D16,D9)</f>
        <v>9524</v>
      </c>
      <c r="E21" s="55">
        <f t="shared" si="5"/>
        <v>19909</v>
      </c>
      <c r="F21" s="55">
        <f t="shared" si="5"/>
        <v>1298</v>
      </c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2:16" s="8" customFormat="1" ht="21" x14ac:dyDescent="0.35"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2:16" ht="18.75" x14ac:dyDescent="0.3">
      <c r="B23" s="5" t="s">
        <v>30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2:16" ht="15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2:16" ht="15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</sheetData>
  <mergeCells count="3">
    <mergeCell ref="C5:E5"/>
    <mergeCell ref="B5:B6"/>
    <mergeCell ref="F5:F6"/>
  </mergeCells>
  <pageMargins left="0.70866141732283472" right="0.70866141732283472" top="0.74803149606299213" bottom="0.74803149606299213" header="0.31496062992125984" footer="0.31496062992125984"/>
  <pageSetup paperSize="9" firstPageNumber="22" orientation="landscape" useFirstPageNumber="1" horizontalDpi="1200" verticalDpi="1200" r:id="rId1"/>
  <headerFooter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6"/>
  <sheetViews>
    <sheetView view="pageLayout" zoomScaleNormal="100" workbookViewId="0">
      <selection activeCell="A16" sqref="A16"/>
    </sheetView>
  </sheetViews>
  <sheetFormatPr defaultRowHeight="21" x14ac:dyDescent="0.35"/>
  <cols>
    <col min="1" max="1" width="9" style="29"/>
    <col min="2" max="2" width="21" style="29" customWidth="1"/>
    <col min="3" max="4" width="6.625" style="29" bestFit="1" customWidth="1"/>
    <col min="5" max="5" width="7.25" style="27" bestFit="1" customWidth="1"/>
    <col min="6" max="11" width="6.625" style="29" bestFit="1" customWidth="1"/>
    <col min="12" max="12" width="7.625" style="27" bestFit="1" customWidth="1"/>
    <col min="13" max="15" width="5.125" style="29" bestFit="1" customWidth="1"/>
    <col min="16" max="16" width="5.875" style="27" bestFit="1" customWidth="1"/>
    <col min="17" max="17" width="10.375" style="27" bestFit="1" customWidth="1"/>
    <col min="18" max="16384" width="9" style="29"/>
  </cols>
  <sheetData>
    <row r="1" spans="2:17" s="25" customFormat="1" ht="23.25" x14ac:dyDescent="0.35">
      <c r="B1" s="25" t="s">
        <v>1070</v>
      </c>
    </row>
    <row r="2" spans="2:17" ht="12.75" customHeight="1" x14ac:dyDescent="0.35"/>
    <row r="3" spans="2:17" s="27" customFormat="1" x14ac:dyDescent="0.35">
      <c r="B3" s="310" t="s">
        <v>143</v>
      </c>
      <c r="C3" s="311" t="s">
        <v>83</v>
      </c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3"/>
      <c r="Q3" s="314" t="s">
        <v>130</v>
      </c>
    </row>
    <row r="4" spans="2:17" s="27" customFormat="1" x14ac:dyDescent="0.35">
      <c r="B4" s="310"/>
      <c r="C4" s="26" t="s">
        <v>129</v>
      </c>
      <c r="D4" s="26" t="s">
        <v>128</v>
      </c>
      <c r="E4" s="26" t="s">
        <v>131</v>
      </c>
      <c r="F4" s="26" t="s">
        <v>19</v>
      </c>
      <c r="G4" s="26" t="s">
        <v>20</v>
      </c>
      <c r="H4" s="26" t="s">
        <v>21</v>
      </c>
      <c r="I4" s="26" t="s">
        <v>22</v>
      </c>
      <c r="J4" s="26" t="s">
        <v>23</v>
      </c>
      <c r="K4" s="26" t="s">
        <v>24</v>
      </c>
      <c r="L4" s="26" t="s">
        <v>78</v>
      </c>
      <c r="M4" s="26" t="s">
        <v>25</v>
      </c>
      <c r="N4" s="26" t="s">
        <v>26</v>
      </c>
      <c r="O4" s="26" t="s">
        <v>27</v>
      </c>
      <c r="P4" s="26" t="s">
        <v>79</v>
      </c>
      <c r="Q4" s="315"/>
    </row>
    <row r="5" spans="2:17" x14ac:dyDescent="0.35">
      <c r="B5" s="48" t="s">
        <v>144</v>
      </c>
      <c r="C5" s="28">
        <v>104</v>
      </c>
      <c r="D5" s="28">
        <v>4</v>
      </c>
      <c r="E5" s="34">
        <f>SUM(C5:D5)</f>
        <v>108</v>
      </c>
      <c r="F5" s="28">
        <v>2</v>
      </c>
      <c r="G5" s="28">
        <v>3</v>
      </c>
      <c r="H5" s="28">
        <v>3</v>
      </c>
      <c r="I5" s="28">
        <v>3</v>
      </c>
      <c r="J5" s="28">
        <v>2</v>
      </c>
      <c r="K5" s="28">
        <v>1</v>
      </c>
      <c r="L5" s="34">
        <f>SUM(F5:K5)</f>
        <v>14</v>
      </c>
      <c r="M5" s="51" t="s">
        <v>132</v>
      </c>
      <c r="N5" s="51" t="s">
        <v>132</v>
      </c>
      <c r="O5" s="28">
        <v>1</v>
      </c>
      <c r="P5" s="34">
        <f>SUM(M5:O5)</f>
        <v>1</v>
      </c>
      <c r="Q5" s="34">
        <f>SUM(P5,L5,E5)</f>
        <v>123</v>
      </c>
    </row>
    <row r="6" spans="2:17" x14ac:dyDescent="0.35">
      <c r="B6" s="49" t="s">
        <v>145</v>
      </c>
      <c r="C6" s="52" t="s">
        <v>132</v>
      </c>
      <c r="D6" s="52" t="s">
        <v>132</v>
      </c>
      <c r="E6" s="36" t="s">
        <v>132</v>
      </c>
      <c r="F6" s="52" t="s">
        <v>132</v>
      </c>
      <c r="G6" s="52" t="s">
        <v>132</v>
      </c>
      <c r="H6" s="52" t="s">
        <v>132</v>
      </c>
      <c r="I6" s="52" t="s">
        <v>132</v>
      </c>
      <c r="J6" s="52" t="s">
        <v>132</v>
      </c>
      <c r="K6" s="52" t="s">
        <v>132</v>
      </c>
      <c r="L6" s="36" t="s">
        <v>132</v>
      </c>
      <c r="M6" s="30">
        <v>1</v>
      </c>
      <c r="N6" s="52" t="s">
        <v>132</v>
      </c>
      <c r="O6" s="52" t="s">
        <v>132</v>
      </c>
      <c r="P6" s="36">
        <f t="shared" ref="P6:P19" si="0">SUM(M6:O6)</f>
        <v>1</v>
      </c>
      <c r="Q6" s="36">
        <f t="shared" ref="Q6:Q25" si="1">SUM(P6,L6,E6)</f>
        <v>1</v>
      </c>
    </row>
    <row r="7" spans="2:17" x14ac:dyDescent="0.35">
      <c r="B7" s="49" t="s">
        <v>146</v>
      </c>
      <c r="C7" s="30">
        <v>2</v>
      </c>
      <c r="D7" s="52" t="s">
        <v>132</v>
      </c>
      <c r="E7" s="36">
        <f t="shared" ref="E7:E25" si="2">SUM(C7:D7)</f>
        <v>2</v>
      </c>
      <c r="F7" s="52" t="s">
        <v>132</v>
      </c>
      <c r="G7" s="52" t="s">
        <v>132</v>
      </c>
      <c r="H7" s="52" t="s">
        <v>132</v>
      </c>
      <c r="I7" s="52" t="s">
        <v>132</v>
      </c>
      <c r="J7" s="52" t="s">
        <v>132</v>
      </c>
      <c r="K7" s="52" t="s">
        <v>132</v>
      </c>
      <c r="L7" s="36" t="s">
        <v>132</v>
      </c>
      <c r="M7" s="52" t="s">
        <v>132</v>
      </c>
      <c r="N7" s="52" t="s">
        <v>132</v>
      </c>
      <c r="O7" s="52" t="s">
        <v>132</v>
      </c>
      <c r="P7" s="36" t="s">
        <v>132</v>
      </c>
      <c r="Q7" s="36">
        <f t="shared" si="1"/>
        <v>2</v>
      </c>
    </row>
    <row r="8" spans="2:17" x14ac:dyDescent="0.35">
      <c r="B8" s="49" t="s">
        <v>147</v>
      </c>
      <c r="C8" s="30">
        <v>1359</v>
      </c>
      <c r="D8" s="30">
        <v>6</v>
      </c>
      <c r="E8" s="36">
        <f t="shared" si="2"/>
        <v>1365</v>
      </c>
      <c r="F8" s="30">
        <v>1</v>
      </c>
      <c r="G8" s="52" t="s">
        <v>132</v>
      </c>
      <c r="H8" s="30">
        <v>1</v>
      </c>
      <c r="I8" s="52" t="s">
        <v>132</v>
      </c>
      <c r="J8" s="52" t="s">
        <v>132</v>
      </c>
      <c r="K8" s="52" t="s">
        <v>132</v>
      </c>
      <c r="L8" s="36">
        <f t="shared" ref="L8:L25" si="3">SUM(F8:K8)</f>
        <v>2</v>
      </c>
      <c r="M8" s="52" t="s">
        <v>132</v>
      </c>
      <c r="N8" s="52" t="s">
        <v>132</v>
      </c>
      <c r="O8" s="52" t="s">
        <v>132</v>
      </c>
      <c r="P8" s="36" t="s">
        <v>132</v>
      </c>
      <c r="Q8" s="36">
        <f t="shared" si="1"/>
        <v>1367</v>
      </c>
    </row>
    <row r="9" spans="2:17" x14ac:dyDescent="0.35">
      <c r="B9" s="49" t="s">
        <v>148</v>
      </c>
      <c r="C9" s="30">
        <v>590</v>
      </c>
      <c r="D9" s="30">
        <v>1581</v>
      </c>
      <c r="E9" s="36">
        <f t="shared" si="2"/>
        <v>2171</v>
      </c>
      <c r="F9" s="30">
        <v>31</v>
      </c>
      <c r="G9" s="52" t="s">
        <v>132</v>
      </c>
      <c r="H9" s="52" t="s">
        <v>132</v>
      </c>
      <c r="I9" s="52" t="s">
        <v>132</v>
      </c>
      <c r="J9" s="52" t="s">
        <v>132</v>
      </c>
      <c r="K9" s="52" t="s">
        <v>132</v>
      </c>
      <c r="L9" s="36">
        <f t="shared" si="3"/>
        <v>31</v>
      </c>
      <c r="M9" s="52" t="s">
        <v>132</v>
      </c>
      <c r="N9" s="52" t="s">
        <v>132</v>
      </c>
      <c r="O9" s="52" t="s">
        <v>132</v>
      </c>
      <c r="P9" s="36" t="s">
        <v>132</v>
      </c>
      <c r="Q9" s="36">
        <f t="shared" si="1"/>
        <v>2202</v>
      </c>
    </row>
    <row r="10" spans="2:17" x14ac:dyDescent="0.35">
      <c r="B10" s="49" t="s">
        <v>149</v>
      </c>
      <c r="C10" s="30">
        <v>8</v>
      </c>
      <c r="D10" s="30">
        <v>663</v>
      </c>
      <c r="E10" s="36">
        <f t="shared" si="2"/>
        <v>671</v>
      </c>
      <c r="F10" s="30">
        <v>1607</v>
      </c>
      <c r="G10" s="30">
        <v>24</v>
      </c>
      <c r="H10" s="52" t="s">
        <v>132</v>
      </c>
      <c r="I10" s="52" t="s">
        <v>132</v>
      </c>
      <c r="J10" s="52" t="s">
        <v>132</v>
      </c>
      <c r="K10" s="52" t="s">
        <v>132</v>
      </c>
      <c r="L10" s="36">
        <f t="shared" si="3"/>
        <v>1631</v>
      </c>
      <c r="M10" s="52" t="s">
        <v>132</v>
      </c>
      <c r="N10" s="52" t="s">
        <v>132</v>
      </c>
      <c r="O10" s="52" t="s">
        <v>132</v>
      </c>
      <c r="P10" s="36" t="s">
        <v>132</v>
      </c>
      <c r="Q10" s="36">
        <f t="shared" si="1"/>
        <v>2302</v>
      </c>
    </row>
    <row r="11" spans="2:17" x14ac:dyDescent="0.35">
      <c r="B11" s="49" t="s">
        <v>150</v>
      </c>
      <c r="C11" s="30">
        <v>2</v>
      </c>
      <c r="D11" s="30">
        <v>8</v>
      </c>
      <c r="E11" s="36">
        <f t="shared" si="2"/>
        <v>10</v>
      </c>
      <c r="F11" s="30">
        <v>753</v>
      </c>
      <c r="G11" s="30">
        <v>1571</v>
      </c>
      <c r="H11" s="30">
        <v>22</v>
      </c>
      <c r="I11" s="30">
        <v>1</v>
      </c>
      <c r="J11" s="52" t="s">
        <v>132</v>
      </c>
      <c r="K11" s="52" t="s">
        <v>132</v>
      </c>
      <c r="L11" s="36">
        <f t="shared" si="3"/>
        <v>2347</v>
      </c>
      <c r="M11" s="52" t="s">
        <v>132</v>
      </c>
      <c r="N11" s="52" t="s">
        <v>132</v>
      </c>
      <c r="O11" s="52" t="s">
        <v>132</v>
      </c>
      <c r="P11" s="36" t="s">
        <v>132</v>
      </c>
      <c r="Q11" s="36">
        <f t="shared" si="1"/>
        <v>2357</v>
      </c>
    </row>
    <row r="12" spans="2:17" x14ac:dyDescent="0.35">
      <c r="B12" s="49" t="s">
        <v>151</v>
      </c>
      <c r="C12" s="52" t="s">
        <v>132</v>
      </c>
      <c r="D12" s="30">
        <v>1</v>
      </c>
      <c r="E12" s="36">
        <f t="shared" si="2"/>
        <v>1</v>
      </c>
      <c r="F12" s="30">
        <v>25</v>
      </c>
      <c r="G12" s="30">
        <v>752</v>
      </c>
      <c r="H12" s="30">
        <v>1575</v>
      </c>
      <c r="I12" s="30">
        <v>25</v>
      </c>
      <c r="J12" s="30">
        <v>1</v>
      </c>
      <c r="K12" s="52" t="s">
        <v>132</v>
      </c>
      <c r="L12" s="36">
        <f t="shared" si="3"/>
        <v>2378</v>
      </c>
      <c r="M12" s="52" t="s">
        <v>132</v>
      </c>
      <c r="N12" s="52" t="s">
        <v>132</v>
      </c>
      <c r="O12" s="52" t="s">
        <v>132</v>
      </c>
      <c r="P12" s="36" t="s">
        <v>132</v>
      </c>
      <c r="Q12" s="36">
        <f t="shared" si="1"/>
        <v>2379</v>
      </c>
    </row>
    <row r="13" spans="2:17" x14ac:dyDescent="0.35">
      <c r="B13" s="49" t="s">
        <v>152</v>
      </c>
      <c r="C13" s="52" t="s">
        <v>132</v>
      </c>
      <c r="D13" s="52" t="s">
        <v>132</v>
      </c>
      <c r="E13" s="36" t="s">
        <v>132</v>
      </c>
      <c r="F13" s="30">
        <v>9</v>
      </c>
      <c r="G13" s="30">
        <v>36</v>
      </c>
      <c r="H13" s="30">
        <v>786</v>
      </c>
      <c r="I13" s="30">
        <v>1679</v>
      </c>
      <c r="J13" s="30">
        <v>16</v>
      </c>
      <c r="K13" s="30">
        <v>1</v>
      </c>
      <c r="L13" s="36">
        <f t="shared" si="3"/>
        <v>2527</v>
      </c>
      <c r="M13" s="52" t="s">
        <v>132</v>
      </c>
      <c r="N13" s="52" t="s">
        <v>132</v>
      </c>
      <c r="O13" s="52" t="s">
        <v>132</v>
      </c>
      <c r="P13" s="36" t="s">
        <v>132</v>
      </c>
      <c r="Q13" s="36">
        <f t="shared" si="1"/>
        <v>2527</v>
      </c>
    </row>
    <row r="14" spans="2:17" x14ac:dyDescent="0.35">
      <c r="B14" s="49" t="s">
        <v>153</v>
      </c>
      <c r="C14" s="52" t="s">
        <v>132</v>
      </c>
      <c r="D14" s="30">
        <v>2</v>
      </c>
      <c r="E14" s="36">
        <f t="shared" si="2"/>
        <v>2</v>
      </c>
      <c r="F14" s="52" t="s">
        <v>132</v>
      </c>
      <c r="G14" s="30">
        <v>12</v>
      </c>
      <c r="H14" s="30">
        <v>35</v>
      </c>
      <c r="I14" s="30">
        <v>797</v>
      </c>
      <c r="J14" s="30">
        <v>1565</v>
      </c>
      <c r="K14" s="30">
        <v>21</v>
      </c>
      <c r="L14" s="36">
        <f t="shared" si="3"/>
        <v>2430</v>
      </c>
      <c r="M14" s="52" t="s">
        <v>132</v>
      </c>
      <c r="N14" s="52" t="s">
        <v>132</v>
      </c>
      <c r="O14" s="52" t="s">
        <v>132</v>
      </c>
      <c r="P14" s="36" t="s">
        <v>132</v>
      </c>
      <c r="Q14" s="36">
        <f t="shared" si="1"/>
        <v>2432</v>
      </c>
    </row>
    <row r="15" spans="2:17" x14ac:dyDescent="0.35">
      <c r="B15" s="49" t="s">
        <v>154</v>
      </c>
      <c r="C15" s="52" t="s">
        <v>132</v>
      </c>
      <c r="D15" s="52" t="s">
        <v>132</v>
      </c>
      <c r="E15" s="36" t="s">
        <v>132</v>
      </c>
      <c r="F15" s="30">
        <v>1</v>
      </c>
      <c r="G15" s="30">
        <v>4</v>
      </c>
      <c r="H15" s="30">
        <v>9</v>
      </c>
      <c r="I15" s="30">
        <v>44</v>
      </c>
      <c r="J15" s="30">
        <v>787</v>
      </c>
      <c r="K15" s="30">
        <v>1520</v>
      </c>
      <c r="L15" s="36">
        <f t="shared" si="3"/>
        <v>2365</v>
      </c>
      <c r="M15" s="30">
        <v>1</v>
      </c>
      <c r="N15" s="52" t="s">
        <v>132</v>
      </c>
      <c r="O15" s="52" t="s">
        <v>132</v>
      </c>
      <c r="P15" s="36">
        <f t="shared" si="0"/>
        <v>1</v>
      </c>
      <c r="Q15" s="36">
        <f t="shared" si="1"/>
        <v>2366</v>
      </c>
    </row>
    <row r="16" spans="2:17" x14ac:dyDescent="0.35">
      <c r="B16" s="49" t="s">
        <v>155</v>
      </c>
      <c r="C16" s="52" t="s">
        <v>132</v>
      </c>
      <c r="D16" s="52" t="s">
        <v>132</v>
      </c>
      <c r="E16" s="36" t="s">
        <v>132</v>
      </c>
      <c r="F16" s="30">
        <v>2</v>
      </c>
      <c r="G16" s="30">
        <v>5</v>
      </c>
      <c r="H16" s="30">
        <v>3</v>
      </c>
      <c r="I16" s="30">
        <v>11</v>
      </c>
      <c r="J16" s="30">
        <v>65</v>
      </c>
      <c r="K16" s="30">
        <v>811</v>
      </c>
      <c r="L16" s="36">
        <f t="shared" si="3"/>
        <v>897</v>
      </c>
      <c r="M16" s="30">
        <v>167</v>
      </c>
      <c r="N16" s="52" t="s">
        <v>132</v>
      </c>
      <c r="O16" s="52" t="s">
        <v>132</v>
      </c>
      <c r="P16" s="36">
        <f t="shared" si="0"/>
        <v>167</v>
      </c>
      <c r="Q16" s="36">
        <f t="shared" si="1"/>
        <v>1064</v>
      </c>
    </row>
    <row r="17" spans="2:17" x14ac:dyDescent="0.35">
      <c r="B17" s="49" t="s">
        <v>156</v>
      </c>
      <c r="C17" s="52" t="s">
        <v>132</v>
      </c>
      <c r="D17" s="52" t="s">
        <v>132</v>
      </c>
      <c r="E17" s="36" t="s">
        <v>132</v>
      </c>
      <c r="F17" s="30">
        <v>4</v>
      </c>
      <c r="G17" s="30">
        <v>4</v>
      </c>
      <c r="H17" s="30">
        <v>2</v>
      </c>
      <c r="I17" s="30">
        <v>5</v>
      </c>
      <c r="J17" s="30">
        <v>6</v>
      </c>
      <c r="K17" s="30">
        <v>51</v>
      </c>
      <c r="L17" s="36">
        <f t="shared" si="3"/>
        <v>72</v>
      </c>
      <c r="M17" s="30">
        <v>102</v>
      </c>
      <c r="N17" s="30">
        <v>142</v>
      </c>
      <c r="O17" s="30">
        <v>5</v>
      </c>
      <c r="P17" s="36">
        <f t="shared" si="0"/>
        <v>249</v>
      </c>
      <c r="Q17" s="36">
        <f t="shared" si="1"/>
        <v>321</v>
      </c>
    </row>
    <row r="18" spans="2:17" x14ac:dyDescent="0.35">
      <c r="B18" s="49" t="s">
        <v>157</v>
      </c>
      <c r="C18" s="52" t="s">
        <v>132</v>
      </c>
      <c r="D18" s="52" t="s">
        <v>132</v>
      </c>
      <c r="E18" s="36" t="s">
        <v>132</v>
      </c>
      <c r="F18" s="52" t="s">
        <v>132</v>
      </c>
      <c r="G18" s="30">
        <v>2</v>
      </c>
      <c r="H18" s="30">
        <v>3</v>
      </c>
      <c r="I18" s="30">
        <v>3</v>
      </c>
      <c r="J18" s="30">
        <v>11</v>
      </c>
      <c r="K18" s="30">
        <v>12</v>
      </c>
      <c r="L18" s="36">
        <f t="shared" si="3"/>
        <v>31</v>
      </c>
      <c r="M18" s="30">
        <v>19</v>
      </c>
      <c r="N18" s="30">
        <v>124</v>
      </c>
      <c r="O18" s="30">
        <v>150</v>
      </c>
      <c r="P18" s="36">
        <f t="shared" si="0"/>
        <v>293</v>
      </c>
      <c r="Q18" s="36">
        <f t="shared" si="1"/>
        <v>324</v>
      </c>
    </row>
    <row r="19" spans="2:17" x14ac:dyDescent="0.35">
      <c r="B19" s="49" t="s">
        <v>158</v>
      </c>
      <c r="C19" s="52" t="s">
        <v>132</v>
      </c>
      <c r="D19" s="52" t="s">
        <v>132</v>
      </c>
      <c r="E19" s="36" t="s">
        <v>132</v>
      </c>
      <c r="F19" s="30">
        <v>1</v>
      </c>
      <c r="G19" s="52" t="s">
        <v>132</v>
      </c>
      <c r="H19" s="52" t="s">
        <v>132</v>
      </c>
      <c r="I19" s="52" t="s">
        <v>132</v>
      </c>
      <c r="J19" s="30">
        <v>1</v>
      </c>
      <c r="K19" s="30">
        <v>1</v>
      </c>
      <c r="L19" s="36">
        <f t="shared" si="3"/>
        <v>3</v>
      </c>
      <c r="M19" s="30">
        <v>7</v>
      </c>
      <c r="N19" s="30">
        <v>13</v>
      </c>
      <c r="O19" s="30">
        <v>80</v>
      </c>
      <c r="P19" s="36">
        <f t="shared" si="0"/>
        <v>100</v>
      </c>
      <c r="Q19" s="36">
        <f t="shared" si="1"/>
        <v>103</v>
      </c>
    </row>
    <row r="20" spans="2:17" s="27" customFormat="1" x14ac:dyDescent="0.35">
      <c r="B20" s="49" t="s">
        <v>159</v>
      </c>
      <c r="C20" s="52" t="s">
        <v>132</v>
      </c>
      <c r="D20" s="52" t="s">
        <v>132</v>
      </c>
      <c r="E20" s="36" t="s">
        <v>132</v>
      </c>
      <c r="F20" s="52" t="s">
        <v>132</v>
      </c>
      <c r="G20" s="52" t="s">
        <v>132</v>
      </c>
      <c r="H20" s="52" t="s">
        <v>132</v>
      </c>
      <c r="I20" s="52" t="s">
        <v>132</v>
      </c>
      <c r="J20" s="52" t="s">
        <v>132</v>
      </c>
      <c r="K20" s="52" t="s">
        <v>132</v>
      </c>
      <c r="L20" s="36" t="s">
        <v>132</v>
      </c>
      <c r="M20" s="30">
        <v>3</v>
      </c>
      <c r="N20" s="30">
        <v>4</v>
      </c>
      <c r="O20" s="30">
        <v>8</v>
      </c>
      <c r="P20" s="36">
        <f t="shared" ref="P20:P25" si="4">SUM(M20:O20)</f>
        <v>15</v>
      </c>
      <c r="Q20" s="36">
        <f t="shared" si="1"/>
        <v>15</v>
      </c>
    </row>
    <row r="21" spans="2:17" x14ac:dyDescent="0.35">
      <c r="B21" s="49" t="s">
        <v>160</v>
      </c>
      <c r="C21" s="52" t="s">
        <v>132</v>
      </c>
      <c r="D21" s="52" t="s">
        <v>132</v>
      </c>
      <c r="E21" s="36" t="s">
        <v>132</v>
      </c>
      <c r="F21" s="30">
        <v>1</v>
      </c>
      <c r="G21" s="30">
        <v>1</v>
      </c>
      <c r="H21" s="52" t="s">
        <v>132</v>
      </c>
      <c r="I21" s="52" t="s">
        <v>132</v>
      </c>
      <c r="J21" s="52" t="s">
        <v>132</v>
      </c>
      <c r="K21" s="52" t="s">
        <v>132</v>
      </c>
      <c r="L21" s="36">
        <f t="shared" si="3"/>
        <v>2</v>
      </c>
      <c r="M21" s="30">
        <v>1</v>
      </c>
      <c r="N21" s="52" t="s">
        <v>132</v>
      </c>
      <c r="O21" s="30">
        <v>1</v>
      </c>
      <c r="P21" s="36">
        <f t="shared" si="4"/>
        <v>2</v>
      </c>
      <c r="Q21" s="36">
        <f t="shared" si="1"/>
        <v>4</v>
      </c>
    </row>
    <row r="22" spans="2:17" x14ac:dyDescent="0.35">
      <c r="B22" s="49" t="s">
        <v>161</v>
      </c>
      <c r="C22" s="52" t="s">
        <v>132</v>
      </c>
      <c r="D22" s="52" t="s">
        <v>132</v>
      </c>
      <c r="E22" s="36" t="s">
        <v>132</v>
      </c>
      <c r="F22" s="52" t="s">
        <v>132</v>
      </c>
      <c r="G22" s="52" t="s">
        <v>132</v>
      </c>
      <c r="H22" s="52" t="s">
        <v>132</v>
      </c>
      <c r="I22" s="52" t="s">
        <v>132</v>
      </c>
      <c r="J22" s="52" t="s">
        <v>132</v>
      </c>
      <c r="K22" s="52" t="s">
        <v>132</v>
      </c>
      <c r="L22" s="36" t="s">
        <v>132</v>
      </c>
      <c r="M22" s="52" t="s">
        <v>132</v>
      </c>
      <c r="N22" s="52" t="s">
        <v>132</v>
      </c>
      <c r="O22" s="52" t="s">
        <v>132</v>
      </c>
      <c r="P22" s="36" t="s">
        <v>132</v>
      </c>
      <c r="Q22" s="36" t="s">
        <v>132</v>
      </c>
    </row>
    <row r="23" spans="2:17" x14ac:dyDescent="0.35">
      <c r="B23" s="49" t="s">
        <v>162</v>
      </c>
      <c r="C23" s="52" t="s">
        <v>132</v>
      </c>
      <c r="D23" s="52" t="s">
        <v>132</v>
      </c>
      <c r="E23" s="36" t="s">
        <v>132</v>
      </c>
      <c r="F23" s="52" t="s">
        <v>132</v>
      </c>
      <c r="G23" s="52" t="s">
        <v>132</v>
      </c>
      <c r="H23" s="52" t="s">
        <v>132</v>
      </c>
      <c r="I23" s="52" t="s">
        <v>132</v>
      </c>
      <c r="J23" s="52" t="s">
        <v>132</v>
      </c>
      <c r="K23" s="52" t="s">
        <v>132</v>
      </c>
      <c r="L23" s="36" t="s">
        <v>132</v>
      </c>
      <c r="M23" s="52" t="s">
        <v>132</v>
      </c>
      <c r="N23" s="52" t="s">
        <v>132</v>
      </c>
      <c r="O23" s="52" t="s">
        <v>132</v>
      </c>
      <c r="P23" s="36" t="s">
        <v>132</v>
      </c>
      <c r="Q23" s="36" t="s">
        <v>132</v>
      </c>
    </row>
    <row r="24" spans="2:17" x14ac:dyDescent="0.35">
      <c r="B24" s="49" t="s">
        <v>163</v>
      </c>
      <c r="C24" s="52" t="s">
        <v>132</v>
      </c>
      <c r="D24" s="52" t="s">
        <v>132</v>
      </c>
      <c r="E24" s="36" t="s">
        <v>132</v>
      </c>
      <c r="F24" s="52" t="s">
        <v>132</v>
      </c>
      <c r="G24" s="52" t="s">
        <v>132</v>
      </c>
      <c r="H24" s="52" t="s">
        <v>132</v>
      </c>
      <c r="I24" s="52" t="s">
        <v>132</v>
      </c>
      <c r="J24" s="52" t="s">
        <v>132</v>
      </c>
      <c r="K24" s="52" t="s">
        <v>132</v>
      </c>
      <c r="L24" s="36" t="s">
        <v>132</v>
      </c>
      <c r="M24" s="52" t="s">
        <v>132</v>
      </c>
      <c r="N24" s="52" t="s">
        <v>132</v>
      </c>
      <c r="O24" s="52" t="s">
        <v>132</v>
      </c>
      <c r="P24" s="36" t="s">
        <v>132</v>
      </c>
      <c r="Q24" s="36" t="s">
        <v>132</v>
      </c>
    </row>
    <row r="25" spans="2:17" x14ac:dyDescent="0.35">
      <c r="B25" s="50" t="s">
        <v>164</v>
      </c>
      <c r="C25" s="31">
        <v>1</v>
      </c>
      <c r="D25" s="31" t="s">
        <v>132</v>
      </c>
      <c r="E25" s="38">
        <f t="shared" si="2"/>
        <v>1</v>
      </c>
      <c r="F25" s="31">
        <v>1</v>
      </c>
      <c r="G25" s="31">
        <v>10</v>
      </c>
      <c r="H25" s="31">
        <v>2</v>
      </c>
      <c r="I25" s="31">
        <v>2</v>
      </c>
      <c r="J25" s="31">
        <v>1</v>
      </c>
      <c r="K25" s="31">
        <v>1</v>
      </c>
      <c r="L25" s="38">
        <f t="shared" si="3"/>
        <v>17</v>
      </c>
      <c r="M25" s="31">
        <v>2</v>
      </c>
      <c r="N25" s="53" t="s">
        <v>132</v>
      </c>
      <c r="O25" s="53" t="s">
        <v>132</v>
      </c>
      <c r="P25" s="38">
        <f t="shared" si="4"/>
        <v>2</v>
      </c>
      <c r="Q25" s="38">
        <f t="shared" si="1"/>
        <v>20</v>
      </c>
    </row>
    <row r="26" spans="2:17" x14ac:dyDescent="0.35">
      <c r="B26" s="32" t="s">
        <v>18</v>
      </c>
      <c r="C26" s="32">
        <f>SUM(C5:C25)</f>
        <v>2066</v>
      </c>
      <c r="D26" s="32">
        <f t="shared" ref="D26:Q26" si="5">SUM(D5:D25)</f>
        <v>2265</v>
      </c>
      <c r="E26" s="32">
        <f t="shared" si="5"/>
        <v>4331</v>
      </c>
      <c r="F26" s="32">
        <f t="shared" si="5"/>
        <v>2438</v>
      </c>
      <c r="G26" s="32">
        <f t="shared" si="5"/>
        <v>2424</v>
      </c>
      <c r="H26" s="32">
        <f t="shared" si="5"/>
        <v>2441</v>
      </c>
      <c r="I26" s="32">
        <f t="shared" si="5"/>
        <v>2570</v>
      </c>
      <c r="J26" s="32">
        <f t="shared" si="5"/>
        <v>2455</v>
      </c>
      <c r="K26" s="32">
        <f t="shared" si="5"/>
        <v>2419</v>
      </c>
      <c r="L26" s="32">
        <f t="shared" si="5"/>
        <v>14747</v>
      </c>
      <c r="M26" s="32">
        <f t="shared" si="5"/>
        <v>303</v>
      </c>
      <c r="N26" s="32">
        <f t="shared" si="5"/>
        <v>283</v>
      </c>
      <c r="O26" s="32">
        <f t="shared" si="5"/>
        <v>245</v>
      </c>
      <c r="P26" s="32">
        <f t="shared" si="5"/>
        <v>831</v>
      </c>
      <c r="Q26" s="32">
        <f t="shared" si="5"/>
        <v>19909</v>
      </c>
    </row>
  </sheetData>
  <mergeCells count="3">
    <mergeCell ref="B3:B4"/>
    <mergeCell ref="C3:P3"/>
    <mergeCell ref="Q3:Q4"/>
  </mergeCells>
  <pageMargins left="0.62992125984251968" right="0.23622047244094491" top="0.55118110236220474" bottom="0.15748031496062992" header="0.31496062992125984" footer="0.31496062992125984"/>
  <pageSetup paperSize="9" firstPageNumber="23" orientation="landscape" useFirstPageNumber="1" horizontalDpi="1200" verticalDpi="1200" r:id="rId1"/>
  <headerFooter>
    <oddHeader>&amp;R&amp;P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9"/>
  <sheetViews>
    <sheetView view="pageLayout" zoomScaleNormal="100" workbookViewId="0">
      <selection activeCell="C16" sqref="C16"/>
    </sheetView>
  </sheetViews>
  <sheetFormatPr defaultRowHeight="21" x14ac:dyDescent="0.35"/>
  <cols>
    <col min="1" max="1" width="22.875" style="1" customWidth="1"/>
    <col min="2" max="3" width="6.625" style="29" bestFit="1" customWidth="1"/>
    <col min="4" max="4" width="7.25" style="27" bestFit="1" customWidth="1"/>
    <col min="5" max="10" width="6.625" style="29" bestFit="1" customWidth="1"/>
    <col min="11" max="11" width="7.625" style="27" bestFit="1" customWidth="1"/>
    <col min="12" max="14" width="5.125" style="29" bestFit="1" customWidth="1"/>
    <col min="15" max="15" width="5.875" style="27" bestFit="1" customWidth="1"/>
    <col min="16" max="16" width="10.375" style="27" bestFit="1" customWidth="1"/>
    <col min="17" max="16384" width="9" style="1"/>
  </cols>
  <sheetData>
    <row r="3" spans="1:16" s="19" customFormat="1" ht="23.25" x14ac:dyDescent="0.35">
      <c r="A3" s="19" t="s">
        <v>1071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5" spans="1:16" s="18" customFormat="1" x14ac:dyDescent="0.35">
      <c r="A5" s="316" t="s">
        <v>82</v>
      </c>
      <c r="B5" s="311" t="s">
        <v>83</v>
      </c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3"/>
      <c r="P5" s="314" t="s">
        <v>130</v>
      </c>
    </row>
    <row r="6" spans="1:16" s="18" customFormat="1" x14ac:dyDescent="0.35">
      <c r="A6" s="316"/>
      <c r="B6" s="42" t="s">
        <v>129</v>
      </c>
      <c r="C6" s="42" t="s">
        <v>128</v>
      </c>
      <c r="D6" s="42" t="s">
        <v>131</v>
      </c>
      <c r="E6" s="42" t="s">
        <v>19</v>
      </c>
      <c r="F6" s="42" t="s">
        <v>20</v>
      </c>
      <c r="G6" s="42" t="s">
        <v>21</v>
      </c>
      <c r="H6" s="42" t="s">
        <v>22</v>
      </c>
      <c r="I6" s="42" t="s">
        <v>23</v>
      </c>
      <c r="J6" s="42" t="s">
        <v>24</v>
      </c>
      <c r="K6" s="42" t="s">
        <v>78</v>
      </c>
      <c r="L6" s="42" t="s">
        <v>25</v>
      </c>
      <c r="M6" s="42" t="s">
        <v>26</v>
      </c>
      <c r="N6" s="42" t="s">
        <v>27</v>
      </c>
      <c r="O6" s="42" t="s">
        <v>79</v>
      </c>
      <c r="P6" s="315"/>
    </row>
    <row r="7" spans="1:16" x14ac:dyDescent="0.35">
      <c r="A7" s="22" t="s">
        <v>84</v>
      </c>
      <c r="B7" s="33">
        <v>2</v>
      </c>
      <c r="C7" s="33" t="s">
        <v>132</v>
      </c>
      <c r="D7" s="34">
        <f>SUM(B7:C7)</f>
        <v>2</v>
      </c>
      <c r="E7" s="33">
        <v>1</v>
      </c>
      <c r="F7" s="33">
        <v>3</v>
      </c>
      <c r="G7" s="33">
        <v>2</v>
      </c>
      <c r="H7" s="33">
        <v>1</v>
      </c>
      <c r="I7" s="33">
        <v>1</v>
      </c>
      <c r="J7" s="33">
        <v>1</v>
      </c>
      <c r="K7" s="34">
        <f>SUM(E7:J7)</f>
        <v>9</v>
      </c>
      <c r="L7" s="33" t="s">
        <v>132</v>
      </c>
      <c r="M7" s="33" t="s">
        <v>132</v>
      </c>
      <c r="N7" s="33" t="s">
        <v>132</v>
      </c>
      <c r="O7" s="34">
        <f>SUM(L7:N7)</f>
        <v>0</v>
      </c>
      <c r="P7" s="34">
        <f>SUM(O7,K7,D7)</f>
        <v>11</v>
      </c>
    </row>
    <row r="8" spans="1:16" x14ac:dyDescent="0.35">
      <c r="A8" s="23" t="s">
        <v>85</v>
      </c>
      <c r="B8" s="35" t="s">
        <v>132</v>
      </c>
      <c r="C8" s="35">
        <v>1</v>
      </c>
      <c r="D8" s="36">
        <f t="shared" ref="D8:D18" si="0">SUM(B8:C8)</f>
        <v>1</v>
      </c>
      <c r="E8" s="35">
        <v>1</v>
      </c>
      <c r="F8" s="35" t="s">
        <v>132</v>
      </c>
      <c r="G8" s="35" t="s">
        <v>132</v>
      </c>
      <c r="H8" s="35">
        <v>0</v>
      </c>
      <c r="I8" s="35">
        <v>0</v>
      </c>
      <c r="J8" s="35" t="s">
        <v>132</v>
      </c>
      <c r="K8" s="36">
        <f t="shared" ref="K8:K18" si="1">SUM(E8:J8)</f>
        <v>1</v>
      </c>
      <c r="L8" s="35" t="s">
        <v>132</v>
      </c>
      <c r="M8" s="35" t="s">
        <v>132</v>
      </c>
      <c r="N8" s="35" t="s">
        <v>132</v>
      </c>
      <c r="O8" s="36">
        <f t="shared" ref="O8:O18" si="2">SUM(L8:N8)</f>
        <v>0</v>
      </c>
      <c r="P8" s="36">
        <f t="shared" ref="P8:P18" si="3">SUM(O8,K8,D8)</f>
        <v>2</v>
      </c>
    </row>
    <row r="9" spans="1:16" x14ac:dyDescent="0.35">
      <c r="A9" s="23" t="s">
        <v>86</v>
      </c>
      <c r="B9" s="35">
        <v>4</v>
      </c>
      <c r="C9" s="35">
        <v>3</v>
      </c>
      <c r="D9" s="36">
        <f t="shared" si="0"/>
        <v>7</v>
      </c>
      <c r="E9" s="35">
        <v>9</v>
      </c>
      <c r="F9" s="35">
        <v>10</v>
      </c>
      <c r="G9" s="35">
        <v>1</v>
      </c>
      <c r="H9" s="35">
        <v>2</v>
      </c>
      <c r="I9" s="35">
        <v>5</v>
      </c>
      <c r="J9" s="35">
        <v>5</v>
      </c>
      <c r="K9" s="36">
        <f t="shared" si="1"/>
        <v>32</v>
      </c>
      <c r="L9" s="35" t="s">
        <v>132</v>
      </c>
      <c r="M9" s="35" t="s">
        <v>132</v>
      </c>
      <c r="N9" s="35" t="s">
        <v>132</v>
      </c>
      <c r="O9" s="36">
        <f t="shared" si="2"/>
        <v>0</v>
      </c>
      <c r="P9" s="36">
        <f t="shared" si="3"/>
        <v>39</v>
      </c>
    </row>
    <row r="10" spans="1:16" x14ac:dyDescent="0.35">
      <c r="A10" s="23" t="s">
        <v>87</v>
      </c>
      <c r="B10" s="35">
        <v>2</v>
      </c>
      <c r="C10" s="35">
        <v>1</v>
      </c>
      <c r="D10" s="36">
        <f t="shared" si="0"/>
        <v>3</v>
      </c>
      <c r="E10" s="35">
        <v>7</v>
      </c>
      <c r="F10" s="35">
        <v>1</v>
      </c>
      <c r="G10" s="35">
        <v>3</v>
      </c>
      <c r="H10" s="35">
        <v>1</v>
      </c>
      <c r="I10" s="35">
        <v>2</v>
      </c>
      <c r="J10" s="35">
        <v>4</v>
      </c>
      <c r="K10" s="36">
        <f t="shared" si="1"/>
        <v>18</v>
      </c>
      <c r="L10" s="35" t="s">
        <v>132</v>
      </c>
      <c r="M10" s="35" t="s">
        <v>132</v>
      </c>
      <c r="N10" s="35" t="s">
        <v>132</v>
      </c>
      <c r="O10" s="36">
        <f t="shared" si="2"/>
        <v>0</v>
      </c>
      <c r="P10" s="36">
        <f t="shared" si="3"/>
        <v>21</v>
      </c>
    </row>
    <row r="11" spans="1:16" x14ac:dyDescent="0.35">
      <c r="A11" s="23" t="s">
        <v>88</v>
      </c>
      <c r="B11" s="35">
        <v>2</v>
      </c>
      <c r="C11" s="35">
        <v>4</v>
      </c>
      <c r="D11" s="36">
        <f t="shared" si="0"/>
        <v>6</v>
      </c>
      <c r="E11" s="35">
        <v>12</v>
      </c>
      <c r="F11" s="35">
        <v>33</v>
      </c>
      <c r="G11" s="35">
        <v>70</v>
      </c>
      <c r="H11" s="35">
        <v>66</v>
      </c>
      <c r="I11" s="35">
        <v>73</v>
      </c>
      <c r="J11" s="35">
        <v>60</v>
      </c>
      <c r="K11" s="36">
        <f t="shared" si="1"/>
        <v>314</v>
      </c>
      <c r="L11" s="35">
        <v>6</v>
      </c>
      <c r="M11" s="35" t="s">
        <v>132</v>
      </c>
      <c r="N11" s="35">
        <v>6</v>
      </c>
      <c r="O11" s="36">
        <f t="shared" si="2"/>
        <v>12</v>
      </c>
      <c r="P11" s="36">
        <f t="shared" si="3"/>
        <v>332</v>
      </c>
    </row>
    <row r="12" spans="1:16" x14ac:dyDescent="0.35">
      <c r="A12" s="23" t="s">
        <v>89</v>
      </c>
      <c r="B12" s="35">
        <v>1</v>
      </c>
      <c r="C12" s="35">
        <v>3</v>
      </c>
      <c r="D12" s="36">
        <f t="shared" si="0"/>
        <v>4</v>
      </c>
      <c r="E12" s="35">
        <v>1</v>
      </c>
      <c r="F12" s="35">
        <v>1</v>
      </c>
      <c r="G12" s="35">
        <v>1</v>
      </c>
      <c r="H12" s="35" t="s">
        <v>132</v>
      </c>
      <c r="I12" s="35">
        <v>1</v>
      </c>
      <c r="J12" s="35" t="s">
        <v>132</v>
      </c>
      <c r="K12" s="36">
        <f t="shared" si="1"/>
        <v>4</v>
      </c>
      <c r="L12" s="35" t="s">
        <v>132</v>
      </c>
      <c r="M12" s="35" t="s">
        <v>132</v>
      </c>
      <c r="N12" s="35" t="s">
        <v>132</v>
      </c>
      <c r="O12" s="36">
        <f t="shared" si="2"/>
        <v>0</v>
      </c>
      <c r="P12" s="36">
        <f t="shared" si="3"/>
        <v>8</v>
      </c>
    </row>
    <row r="13" spans="1:16" x14ac:dyDescent="0.35">
      <c r="A13" s="23" t="s">
        <v>91</v>
      </c>
      <c r="B13" s="35" t="s">
        <v>132</v>
      </c>
      <c r="C13" s="35" t="s">
        <v>132</v>
      </c>
      <c r="D13" s="36">
        <f t="shared" si="0"/>
        <v>0</v>
      </c>
      <c r="E13" s="35" t="s">
        <v>132</v>
      </c>
      <c r="F13" s="35" t="s">
        <v>132</v>
      </c>
      <c r="G13" s="35">
        <v>1</v>
      </c>
      <c r="H13" s="35">
        <v>2</v>
      </c>
      <c r="I13" s="35">
        <v>3</v>
      </c>
      <c r="J13" s="35">
        <v>2</v>
      </c>
      <c r="K13" s="36">
        <f t="shared" si="1"/>
        <v>8</v>
      </c>
      <c r="L13" s="35" t="s">
        <v>132</v>
      </c>
      <c r="M13" s="35" t="s">
        <v>132</v>
      </c>
      <c r="N13" s="35" t="s">
        <v>132</v>
      </c>
      <c r="O13" s="36">
        <f t="shared" si="2"/>
        <v>0</v>
      </c>
      <c r="P13" s="36">
        <f t="shared" si="3"/>
        <v>8</v>
      </c>
    </row>
    <row r="14" spans="1:16" x14ac:dyDescent="0.35">
      <c r="A14" s="23" t="s">
        <v>90</v>
      </c>
      <c r="B14" s="35">
        <v>3</v>
      </c>
      <c r="C14" s="35">
        <v>1</v>
      </c>
      <c r="D14" s="36">
        <f t="shared" si="0"/>
        <v>4</v>
      </c>
      <c r="E14" s="35">
        <v>5</v>
      </c>
      <c r="F14" s="35">
        <v>5</v>
      </c>
      <c r="G14" s="35">
        <v>1</v>
      </c>
      <c r="H14" s="35">
        <v>3</v>
      </c>
      <c r="I14" s="35">
        <v>2</v>
      </c>
      <c r="J14" s="35">
        <v>2</v>
      </c>
      <c r="K14" s="36">
        <f t="shared" si="1"/>
        <v>18</v>
      </c>
      <c r="L14" s="35" t="s">
        <v>132</v>
      </c>
      <c r="M14" s="35" t="s">
        <v>132</v>
      </c>
      <c r="N14" s="35" t="s">
        <v>132</v>
      </c>
      <c r="O14" s="36">
        <f t="shared" si="2"/>
        <v>0</v>
      </c>
      <c r="P14" s="36">
        <f t="shared" si="3"/>
        <v>22</v>
      </c>
    </row>
    <row r="15" spans="1:16" x14ac:dyDescent="0.35">
      <c r="A15" s="23" t="s">
        <v>92</v>
      </c>
      <c r="B15" s="35">
        <v>1</v>
      </c>
      <c r="C15" s="35">
        <v>3</v>
      </c>
      <c r="D15" s="36">
        <f t="shared" si="0"/>
        <v>4</v>
      </c>
      <c r="E15" s="35">
        <v>1</v>
      </c>
      <c r="F15" s="35">
        <v>4</v>
      </c>
      <c r="G15" s="35">
        <v>4</v>
      </c>
      <c r="H15" s="35">
        <v>1</v>
      </c>
      <c r="I15" s="35">
        <v>1</v>
      </c>
      <c r="J15" s="35">
        <v>1</v>
      </c>
      <c r="K15" s="36">
        <f t="shared" si="1"/>
        <v>12</v>
      </c>
      <c r="L15" s="35" t="s">
        <v>132</v>
      </c>
      <c r="M15" s="35" t="s">
        <v>132</v>
      </c>
      <c r="N15" s="35" t="s">
        <v>132</v>
      </c>
      <c r="O15" s="36">
        <f t="shared" si="2"/>
        <v>0</v>
      </c>
      <c r="P15" s="36">
        <f t="shared" si="3"/>
        <v>16</v>
      </c>
    </row>
    <row r="16" spans="1:16" x14ac:dyDescent="0.35">
      <c r="A16" s="23" t="s">
        <v>104</v>
      </c>
      <c r="B16" s="35">
        <v>19</v>
      </c>
      <c r="C16" s="35">
        <v>8</v>
      </c>
      <c r="D16" s="36">
        <f t="shared" si="0"/>
        <v>27</v>
      </c>
      <c r="E16" s="35">
        <v>2</v>
      </c>
      <c r="F16" s="35">
        <v>4</v>
      </c>
      <c r="G16" s="35">
        <v>1</v>
      </c>
      <c r="H16" s="35">
        <v>5</v>
      </c>
      <c r="I16" s="35">
        <v>1</v>
      </c>
      <c r="J16" s="35">
        <v>1</v>
      </c>
      <c r="K16" s="36">
        <f t="shared" si="1"/>
        <v>14</v>
      </c>
      <c r="L16" s="35">
        <v>1</v>
      </c>
      <c r="M16" s="35">
        <v>1</v>
      </c>
      <c r="N16" s="35" t="s">
        <v>132</v>
      </c>
      <c r="O16" s="36">
        <f t="shared" si="2"/>
        <v>2</v>
      </c>
      <c r="P16" s="36">
        <f t="shared" si="3"/>
        <v>43</v>
      </c>
    </row>
    <row r="17" spans="1:16" x14ac:dyDescent="0.35">
      <c r="A17" s="23" t="s">
        <v>126</v>
      </c>
      <c r="B17" s="35" t="s">
        <v>132</v>
      </c>
      <c r="C17" s="35" t="s">
        <v>132</v>
      </c>
      <c r="D17" s="36">
        <f t="shared" si="0"/>
        <v>0</v>
      </c>
      <c r="E17" s="35" t="s">
        <v>132</v>
      </c>
      <c r="F17" s="35" t="s">
        <v>132</v>
      </c>
      <c r="G17" s="35" t="s">
        <v>132</v>
      </c>
      <c r="H17" s="35" t="s">
        <v>132</v>
      </c>
      <c r="I17" s="35" t="s">
        <v>132</v>
      </c>
      <c r="J17" s="35" t="s">
        <v>132</v>
      </c>
      <c r="K17" s="36">
        <f t="shared" si="1"/>
        <v>0</v>
      </c>
      <c r="L17" s="35" t="s">
        <v>132</v>
      </c>
      <c r="M17" s="35" t="s">
        <v>132</v>
      </c>
      <c r="N17" s="35" t="s">
        <v>132</v>
      </c>
      <c r="O17" s="36">
        <f t="shared" si="2"/>
        <v>0</v>
      </c>
      <c r="P17" s="36">
        <f t="shared" si="3"/>
        <v>0</v>
      </c>
    </row>
    <row r="18" spans="1:16" x14ac:dyDescent="0.35">
      <c r="A18" s="24" t="s">
        <v>127</v>
      </c>
      <c r="B18" s="39" t="s">
        <v>132</v>
      </c>
      <c r="C18" s="39" t="s">
        <v>132</v>
      </c>
      <c r="D18" s="40">
        <f t="shared" si="0"/>
        <v>0</v>
      </c>
      <c r="E18" s="39" t="s">
        <v>132</v>
      </c>
      <c r="F18" s="39">
        <v>1</v>
      </c>
      <c r="G18" s="39">
        <v>1</v>
      </c>
      <c r="H18" s="39" t="s">
        <v>132</v>
      </c>
      <c r="I18" s="39" t="s">
        <v>132</v>
      </c>
      <c r="J18" s="39" t="s">
        <v>132</v>
      </c>
      <c r="K18" s="40">
        <f t="shared" si="1"/>
        <v>2</v>
      </c>
      <c r="L18" s="39" t="s">
        <v>132</v>
      </c>
      <c r="M18" s="39" t="s">
        <v>132</v>
      </c>
      <c r="N18" s="39" t="s">
        <v>132</v>
      </c>
      <c r="O18" s="40">
        <f t="shared" si="2"/>
        <v>0</v>
      </c>
      <c r="P18" s="40">
        <f t="shared" si="3"/>
        <v>2</v>
      </c>
    </row>
    <row r="19" spans="1:16" s="18" customFormat="1" x14ac:dyDescent="0.35">
      <c r="A19" s="21" t="s">
        <v>18</v>
      </c>
      <c r="B19" s="41">
        <f>SUM(B7:B18)</f>
        <v>34</v>
      </c>
      <c r="C19" s="41">
        <f t="shared" ref="C19:P19" si="4">SUM(C7:C18)</f>
        <v>24</v>
      </c>
      <c r="D19" s="41">
        <f t="shared" si="4"/>
        <v>58</v>
      </c>
      <c r="E19" s="41">
        <f t="shared" si="4"/>
        <v>39</v>
      </c>
      <c r="F19" s="41">
        <f t="shared" si="4"/>
        <v>62</v>
      </c>
      <c r="G19" s="41">
        <f t="shared" si="4"/>
        <v>85</v>
      </c>
      <c r="H19" s="41">
        <f t="shared" si="4"/>
        <v>81</v>
      </c>
      <c r="I19" s="41">
        <f t="shared" si="4"/>
        <v>89</v>
      </c>
      <c r="J19" s="41">
        <f t="shared" si="4"/>
        <v>76</v>
      </c>
      <c r="K19" s="41">
        <f t="shared" si="4"/>
        <v>432</v>
      </c>
      <c r="L19" s="41">
        <f t="shared" si="4"/>
        <v>7</v>
      </c>
      <c r="M19" s="41">
        <f t="shared" si="4"/>
        <v>1</v>
      </c>
      <c r="N19" s="41">
        <f t="shared" si="4"/>
        <v>6</v>
      </c>
      <c r="O19" s="41">
        <f t="shared" si="4"/>
        <v>14</v>
      </c>
      <c r="P19" s="41">
        <f t="shared" si="4"/>
        <v>504</v>
      </c>
    </row>
  </sheetData>
  <mergeCells count="3">
    <mergeCell ref="A5:A6"/>
    <mergeCell ref="B5:O5"/>
    <mergeCell ref="P5:P6"/>
  </mergeCells>
  <pageMargins left="0.70866141732283472" right="0.70866141732283472" top="0.74803149606299213" bottom="0.74803149606299213" header="0.31496062992125984" footer="0.31496062992125984"/>
  <pageSetup paperSize="9" firstPageNumber="24" orientation="landscape" useFirstPageNumber="1" horizontalDpi="1200" verticalDpi="1200" r:id="rId1"/>
  <headerFooter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2"/>
  <sheetViews>
    <sheetView view="pageLayout" zoomScaleNormal="100" workbookViewId="0">
      <selection activeCell="C16" sqref="C16"/>
    </sheetView>
  </sheetViews>
  <sheetFormatPr defaultRowHeight="21" x14ac:dyDescent="0.35"/>
  <cols>
    <col min="1" max="1" width="29.5" style="29" customWidth="1"/>
    <col min="2" max="3" width="6.625" style="29" bestFit="1" customWidth="1"/>
    <col min="4" max="4" width="7.25" style="27" bestFit="1" customWidth="1"/>
    <col min="5" max="10" width="6.625" style="29" bestFit="1" customWidth="1"/>
    <col min="11" max="11" width="7.625" style="27" bestFit="1" customWidth="1"/>
    <col min="12" max="14" width="5.125" style="29" bestFit="1" customWidth="1"/>
    <col min="15" max="15" width="5.875" style="27" bestFit="1" customWidth="1"/>
    <col min="16" max="16" width="10.375" style="27" bestFit="1" customWidth="1"/>
    <col min="17" max="16384" width="9" style="29"/>
  </cols>
  <sheetData>
    <row r="3" spans="1:16" s="25" customFormat="1" ht="23.25" x14ac:dyDescent="0.35">
      <c r="A3" s="25" t="s">
        <v>1072</v>
      </c>
    </row>
    <row r="5" spans="1:16" s="27" customFormat="1" x14ac:dyDescent="0.35">
      <c r="A5" s="310" t="s">
        <v>93</v>
      </c>
      <c r="B5" s="311" t="s">
        <v>83</v>
      </c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3"/>
      <c r="P5" s="314" t="s">
        <v>130</v>
      </c>
    </row>
    <row r="6" spans="1:16" s="27" customFormat="1" x14ac:dyDescent="0.35">
      <c r="A6" s="310"/>
      <c r="B6" s="26" t="s">
        <v>129</v>
      </c>
      <c r="C6" s="26" t="s">
        <v>128</v>
      </c>
      <c r="D6" s="26" t="s">
        <v>131</v>
      </c>
      <c r="E6" s="26" t="s">
        <v>19</v>
      </c>
      <c r="F6" s="26" t="s">
        <v>20</v>
      </c>
      <c r="G6" s="26" t="s">
        <v>21</v>
      </c>
      <c r="H6" s="26" t="s">
        <v>22</v>
      </c>
      <c r="I6" s="26" t="s">
        <v>23</v>
      </c>
      <c r="J6" s="26" t="s">
        <v>24</v>
      </c>
      <c r="K6" s="26" t="s">
        <v>78</v>
      </c>
      <c r="L6" s="26" t="s">
        <v>25</v>
      </c>
      <c r="M6" s="26" t="s">
        <v>26</v>
      </c>
      <c r="N6" s="26" t="s">
        <v>27</v>
      </c>
      <c r="O6" s="26" t="s">
        <v>79</v>
      </c>
      <c r="P6" s="315"/>
    </row>
    <row r="7" spans="1:16" x14ac:dyDescent="0.35">
      <c r="A7" s="28" t="s">
        <v>94</v>
      </c>
      <c r="B7" s="33" t="s">
        <v>132</v>
      </c>
      <c r="C7" s="33" t="s">
        <v>132</v>
      </c>
      <c r="D7" s="34">
        <f>SUM(B7:C7)</f>
        <v>0</v>
      </c>
      <c r="E7" s="33" t="s">
        <v>132</v>
      </c>
      <c r="F7" s="33" t="s">
        <v>132</v>
      </c>
      <c r="G7" s="33">
        <v>1</v>
      </c>
      <c r="H7" s="33">
        <v>2</v>
      </c>
      <c r="I7" s="33" t="s">
        <v>132</v>
      </c>
      <c r="J7" s="33" t="s">
        <v>132</v>
      </c>
      <c r="K7" s="34">
        <f>SUM(E7:J7)</f>
        <v>3</v>
      </c>
      <c r="L7" s="33" t="s">
        <v>132</v>
      </c>
      <c r="M7" s="33" t="s">
        <v>132</v>
      </c>
      <c r="N7" s="33" t="s">
        <v>132</v>
      </c>
      <c r="O7" s="34">
        <f>SUM(L7:N7)</f>
        <v>0</v>
      </c>
      <c r="P7" s="34">
        <f>SUM(O7,K7,D7)</f>
        <v>3</v>
      </c>
    </row>
    <row r="8" spans="1:16" x14ac:dyDescent="0.35">
      <c r="A8" s="30" t="s">
        <v>95</v>
      </c>
      <c r="B8" s="35" t="s">
        <v>132</v>
      </c>
      <c r="C8" s="35" t="s">
        <v>132</v>
      </c>
      <c r="D8" s="36">
        <f t="shared" ref="D8:D21" si="0">SUM(B8:C8)</f>
        <v>0</v>
      </c>
      <c r="E8" s="35" t="s">
        <v>132</v>
      </c>
      <c r="F8" s="35" t="s">
        <v>132</v>
      </c>
      <c r="G8" s="35" t="s">
        <v>132</v>
      </c>
      <c r="H8" s="35" t="s">
        <v>132</v>
      </c>
      <c r="I8" s="35" t="s">
        <v>132</v>
      </c>
      <c r="J8" s="35" t="s">
        <v>132</v>
      </c>
      <c r="K8" s="36">
        <f t="shared" ref="K8:K21" si="1">SUM(E8:J8)</f>
        <v>0</v>
      </c>
      <c r="L8" s="35" t="s">
        <v>132</v>
      </c>
      <c r="M8" s="35" t="s">
        <v>132</v>
      </c>
      <c r="N8" s="35" t="s">
        <v>132</v>
      </c>
      <c r="O8" s="36">
        <f t="shared" ref="O8:O21" si="2">SUM(L8:N8)</f>
        <v>0</v>
      </c>
      <c r="P8" s="36">
        <f t="shared" ref="P8:P21" si="3">SUM(O8,K8,D8)</f>
        <v>0</v>
      </c>
    </row>
    <row r="9" spans="1:16" x14ac:dyDescent="0.35">
      <c r="A9" s="30" t="s">
        <v>96</v>
      </c>
      <c r="B9" s="35">
        <v>1</v>
      </c>
      <c r="C9" s="35">
        <v>3</v>
      </c>
      <c r="D9" s="36">
        <f t="shared" si="0"/>
        <v>4</v>
      </c>
      <c r="E9" s="35">
        <v>1</v>
      </c>
      <c r="F9" s="35">
        <v>3</v>
      </c>
      <c r="G9" s="35">
        <v>2</v>
      </c>
      <c r="H9" s="35">
        <v>5</v>
      </c>
      <c r="I9" s="35">
        <v>5</v>
      </c>
      <c r="J9" s="35">
        <v>8</v>
      </c>
      <c r="K9" s="36">
        <f t="shared" si="1"/>
        <v>24</v>
      </c>
      <c r="L9" s="35">
        <v>3</v>
      </c>
      <c r="M9" s="35">
        <v>3</v>
      </c>
      <c r="N9" s="35" t="s">
        <v>132</v>
      </c>
      <c r="O9" s="36">
        <f t="shared" si="2"/>
        <v>6</v>
      </c>
      <c r="P9" s="36">
        <f t="shared" si="3"/>
        <v>34</v>
      </c>
    </row>
    <row r="10" spans="1:16" x14ac:dyDescent="0.35">
      <c r="A10" s="30" t="s">
        <v>97</v>
      </c>
      <c r="B10" s="35" t="s">
        <v>132</v>
      </c>
      <c r="C10" s="35" t="s">
        <v>132</v>
      </c>
      <c r="D10" s="36">
        <f t="shared" si="0"/>
        <v>0</v>
      </c>
      <c r="E10" s="35" t="s">
        <v>132</v>
      </c>
      <c r="F10" s="35" t="s">
        <v>132</v>
      </c>
      <c r="G10" s="35" t="s">
        <v>132</v>
      </c>
      <c r="H10" s="35" t="s">
        <v>132</v>
      </c>
      <c r="I10" s="35" t="s">
        <v>132</v>
      </c>
      <c r="J10" s="35" t="s">
        <v>132</v>
      </c>
      <c r="K10" s="36">
        <f t="shared" si="1"/>
        <v>0</v>
      </c>
      <c r="L10" s="35" t="s">
        <v>132</v>
      </c>
      <c r="M10" s="35" t="s">
        <v>132</v>
      </c>
      <c r="N10" s="35" t="s">
        <v>132</v>
      </c>
      <c r="O10" s="36">
        <f t="shared" si="2"/>
        <v>0</v>
      </c>
      <c r="P10" s="36">
        <f t="shared" si="3"/>
        <v>0</v>
      </c>
    </row>
    <row r="11" spans="1:16" x14ac:dyDescent="0.35">
      <c r="A11" s="30" t="s">
        <v>98</v>
      </c>
      <c r="B11" s="35" t="s">
        <v>132</v>
      </c>
      <c r="C11" s="35" t="s">
        <v>132</v>
      </c>
      <c r="D11" s="36">
        <f t="shared" si="0"/>
        <v>0</v>
      </c>
      <c r="E11" s="35">
        <v>1</v>
      </c>
      <c r="F11" s="35">
        <v>2</v>
      </c>
      <c r="G11" s="35">
        <v>2</v>
      </c>
      <c r="H11" s="35" t="s">
        <v>132</v>
      </c>
      <c r="I11" s="35">
        <v>2</v>
      </c>
      <c r="J11" s="35" t="s">
        <v>132</v>
      </c>
      <c r="K11" s="36">
        <f t="shared" si="1"/>
        <v>7</v>
      </c>
      <c r="L11" s="35" t="s">
        <v>132</v>
      </c>
      <c r="M11" s="35" t="s">
        <v>132</v>
      </c>
      <c r="N11" s="35" t="s">
        <v>132</v>
      </c>
      <c r="O11" s="36">
        <f t="shared" si="2"/>
        <v>0</v>
      </c>
      <c r="P11" s="36">
        <f t="shared" si="3"/>
        <v>7</v>
      </c>
    </row>
    <row r="12" spans="1:16" x14ac:dyDescent="0.35">
      <c r="A12" s="30" t="s">
        <v>99</v>
      </c>
      <c r="B12" s="35" t="s">
        <v>132</v>
      </c>
      <c r="C12" s="35" t="s">
        <v>132</v>
      </c>
      <c r="D12" s="36">
        <f t="shared" si="0"/>
        <v>0</v>
      </c>
      <c r="E12" s="35">
        <v>1</v>
      </c>
      <c r="F12" s="35" t="s">
        <v>132</v>
      </c>
      <c r="G12" s="35" t="s">
        <v>132</v>
      </c>
      <c r="H12" s="35">
        <v>1</v>
      </c>
      <c r="I12" s="35" t="s">
        <v>132</v>
      </c>
      <c r="J12" s="35">
        <v>1</v>
      </c>
      <c r="K12" s="36">
        <f t="shared" si="1"/>
        <v>3</v>
      </c>
      <c r="L12" s="35" t="s">
        <v>132</v>
      </c>
      <c r="M12" s="35" t="s">
        <v>132</v>
      </c>
      <c r="N12" s="35" t="s">
        <v>132</v>
      </c>
      <c r="O12" s="36">
        <f t="shared" si="2"/>
        <v>0</v>
      </c>
      <c r="P12" s="36">
        <f t="shared" si="3"/>
        <v>3</v>
      </c>
    </row>
    <row r="13" spans="1:16" x14ac:dyDescent="0.35">
      <c r="A13" s="30" t="s">
        <v>100</v>
      </c>
      <c r="B13" s="35" t="s">
        <v>132</v>
      </c>
      <c r="C13" s="35" t="s">
        <v>132</v>
      </c>
      <c r="D13" s="36">
        <f t="shared" si="0"/>
        <v>0</v>
      </c>
      <c r="E13" s="35">
        <v>1</v>
      </c>
      <c r="F13" s="35" t="s">
        <v>132</v>
      </c>
      <c r="G13" s="35" t="s">
        <v>132</v>
      </c>
      <c r="H13" s="35" t="s">
        <v>132</v>
      </c>
      <c r="I13" s="35" t="s">
        <v>132</v>
      </c>
      <c r="J13" s="35" t="s">
        <v>132</v>
      </c>
      <c r="K13" s="36">
        <f t="shared" si="1"/>
        <v>1</v>
      </c>
      <c r="L13" s="35" t="s">
        <v>132</v>
      </c>
      <c r="M13" s="35" t="s">
        <v>132</v>
      </c>
      <c r="N13" s="35" t="s">
        <v>132</v>
      </c>
      <c r="O13" s="36">
        <f t="shared" si="2"/>
        <v>0</v>
      </c>
      <c r="P13" s="36">
        <f t="shared" si="3"/>
        <v>1</v>
      </c>
    </row>
    <row r="14" spans="1:16" x14ac:dyDescent="0.35">
      <c r="A14" s="30" t="s">
        <v>101</v>
      </c>
      <c r="B14" s="35">
        <v>2</v>
      </c>
      <c r="C14" s="35">
        <v>1</v>
      </c>
      <c r="D14" s="36">
        <f t="shared" si="0"/>
        <v>3</v>
      </c>
      <c r="E14" s="35" t="s">
        <v>132</v>
      </c>
      <c r="F14" s="35">
        <v>1</v>
      </c>
      <c r="G14" s="35" t="s">
        <v>132</v>
      </c>
      <c r="H14" s="35" t="s">
        <v>132</v>
      </c>
      <c r="I14" s="35" t="s">
        <v>132</v>
      </c>
      <c r="J14" s="35" t="s">
        <v>132</v>
      </c>
      <c r="K14" s="36">
        <f t="shared" si="1"/>
        <v>1</v>
      </c>
      <c r="L14" s="35">
        <v>1</v>
      </c>
      <c r="M14" s="35" t="s">
        <v>132</v>
      </c>
      <c r="N14" s="35" t="s">
        <v>132</v>
      </c>
      <c r="O14" s="36">
        <f t="shared" si="2"/>
        <v>1</v>
      </c>
      <c r="P14" s="36">
        <f t="shared" si="3"/>
        <v>5</v>
      </c>
    </row>
    <row r="15" spans="1:16" x14ac:dyDescent="0.35">
      <c r="A15" s="30" t="s">
        <v>102</v>
      </c>
      <c r="B15" s="35">
        <v>1000</v>
      </c>
      <c r="C15" s="35">
        <v>1291</v>
      </c>
      <c r="D15" s="36">
        <f t="shared" si="0"/>
        <v>2291</v>
      </c>
      <c r="E15" s="35">
        <v>1619</v>
      </c>
      <c r="F15" s="35">
        <v>1727</v>
      </c>
      <c r="G15" s="35">
        <v>1859</v>
      </c>
      <c r="H15" s="35">
        <v>1912</v>
      </c>
      <c r="I15" s="35">
        <v>1849</v>
      </c>
      <c r="J15" s="35">
        <v>1794</v>
      </c>
      <c r="K15" s="36">
        <f t="shared" si="1"/>
        <v>10760</v>
      </c>
      <c r="L15" s="35">
        <v>236</v>
      </c>
      <c r="M15" s="35">
        <v>224</v>
      </c>
      <c r="N15" s="35">
        <v>189</v>
      </c>
      <c r="O15" s="36">
        <f t="shared" si="2"/>
        <v>649</v>
      </c>
      <c r="P15" s="36">
        <f t="shared" si="3"/>
        <v>13700</v>
      </c>
    </row>
    <row r="16" spans="1:16" x14ac:dyDescent="0.35">
      <c r="A16" s="30" t="s">
        <v>103</v>
      </c>
      <c r="B16" s="35" t="s">
        <v>132</v>
      </c>
      <c r="C16" s="35" t="s">
        <v>132</v>
      </c>
      <c r="D16" s="36">
        <f t="shared" si="0"/>
        <v>0</v>
      </c>
      <c r="E16" s="35" t="s">
        <v>132</v>
      </c>
      <c r="F16" s="35" t="s">
        <v>132</v>
      </c>
      <c r="G16" s="35" t="s">
        <v>132</v>
      </c>
      <c r="H16" s="35" t="s">
        <v>132</v>
      </c>
      <c r="I16" s="35" t="s">
        <v>132</v>
      </c>
      <c r="J16" s="35">
        <v>2</v>
      </c>
      <c r="K16" s="36">
        <f t="shared" si="1"/>
        <v>2</v>
      </c>
      <c r="L16" s="35" t="s">
        <v>132</v>
      </c>
      <c r="M16" s="35" t="s">
        <v>132</v>
      </c>
      <c r="N16" s="35" t="s">
        <v>132</v>
      </c>
      <c r="O16" s="36">
        <f t="shared" si="2"/>
        <v>0</v>
      </c>
      <c r="P16" s="36">
        <f t="shared" si="3"/>
        <v>2</v>
      </c>
    </row>
    <row r="17" spans="1:16" x14ac:dyDescent="0.35">
      <c r="A17" s="30" t="s">
        <v>104</v>
      </c>
      <c r="B17" s="35">
        <v>22</v>
      </c>
      <c r="C17" s="35">
        <v>39</v>
      </c>
      <c r="D17" s="36">
        <f t="shared" si="0"/>
        <v>61</v>
      </c>
      <c r="E17" s="35">
        <v>13</v>
      </c>
      <c r="F17" s="35">
        <v>15</v>
      </c>
      <c r="G17" s="35">
        <v>17</v>
      </c>
      <c r="H17" s="35">
        <v>40</v>
      </c>
      <c r="I17" s="35">
        <v>18</v>
      </c>
      <c r="J17" s="35">
        <v>24</v>
      </c>
      <c r="K17" s="36">
        <f t="shared" si="1"/>
        <v>127</v>
      </c>
      <c r="L17" s="35">
        <v>2</v>
      </c>
      <c r="M17" s="35" t="s">
        <v>132</v>
      </c>
      <c r="N17" s="35" t="s">
        <v>132</v>
      </c>
      <c r="O17" s="36">
        <f t="shared" si="2"/>
        <v>2</v>
      </c>
      <c r="P17" s="36">
        <f t="shared" si="3"/>
        <v>190</v>
      </c>
    </row>
    <row r="18" spans="1:16" x14ac:dyDescent="0.35">
      <c r="A18" s="30" t="s">
        <v>124</v>
      </c>
      <c r="B18" s="35">
        <v>5</v>
      </c>
      <c r="C18" s="35">
        <v>10</v>
      </c>
      <c r="D18" s="36">
        <f t="shared" si="0"/>
        <v>15</v>
      </c>
      <c r="E18" s="35">
        <v>22</v>
      </c>
      <c r="F18" s="35">
        <v>20</v>
      </c>
      <c r="G18" s="35">
        <v>21</v>
      </c>
      <c r="H18" s="35">
        <v>22</v>
      </c>
      <c r="I18" s="35">
        <v>32</v>
      </c>
      <c r="J18" s="35">
        <v>40</v>
      </c>
      <c r="K18" s="36">
        <f t="shared" si="1"/>
        <v>157</v>
      </c>
      <c r="L18" s="35">
        <v>8</v>
      </c>
      <c r="M18" s="35">
        <v>4</v>
      </c>
      <c r="N18" s="35">
        <v>2</v>
      </c>
      <c r="O18" s="36">
        <f t="shared" si="2"/>
        <v>14</v>
      </c>
      <c r="P18" s="36">
        <f t="shared" si="3"/>
        <v>186</v>
      </c>
    </row>
    <row r="19" spans="1:16" x14ac:dyDescent="0.35">
      <c r="A19" s="30" t="s">
        <v>125</v>
      </c>
      <c r="B19" s="35" t="s">
        <v>132</v>
      </c>
      <c r="C19" s="35" t="s">
        <v>132</v>
      </c>
      <c r="D19" s="36">
        <f t="shared" si="0"/>
        <v>0</v>
      </c>
      <c r="E19" s="35" t="s">
        <v>132</v>
      </c>
      <c r="F19" s="35" t="s">
        <v>132</v>
      </c>
      <c r="G19" s="35" t="s">
        <v>132</v>
      </c>
      <c r="H19" s="35" t="s">
        <v>132</v>
      </c>
      <c r="I19" s="35" t="s">
        <v>132</v>
      </c>
      <c r="J19" s="35" t="s">
        <v>132</v>
      </c>
      <c r="K19" s="36">
        <f t="shared" si="1"/>
        <v>0</v>
      </c>
      <c r="L19" s="35" t="s">
        <v>132</v>
      </c>
      <c r="M19" s="35" t="s">
        <v>132</v>
      </c>
      <c r="N19" s="35" t="s">
        <v>132</v>
      </c>
      <c r="O19" s="36">
        <f t="shared" si="2"/>
        <v>0</v>
      </c>
      <c r="P19" s="36">
        <f t="shared" si="3"/>
        <v>0</v>
      </c>
    </row>
    <row r="20" spans="1:16" x14ac:dyDescent="0.35">
      <c r="A20" s="30" t="s">
        <v>126</v>
      </c>
      <c r="B20" s="35" t="s">
        <v>132</v>
      </c>
      <c r="C20" s="35" t="s">
        <v>132</v>
      </c>
      <c r="D20" s="36">
        <f t="shared" si="0"/>
        <v>0</v>
      </c>
      <c r="E20" s="35" t="s">
        <v>132</v>
      </c>
      <c r="F20" s="35" t="s">
        <v>132</v>
      </c>
      <c r="G20" s="35" t="s">
        <v>132</v>
      </c>
      <c r="H20" s="35" t="s">
        <v>132</v>
      </c>
      <c r="I20" s="35" t="s">
        <v>132</v>
      </c>
      <c r="J20" s="35" t="s">
        <v>132</v>
      </c>
      <c r="K20" s="36">
        <f t="shared" si="1"/>
        <v>0</v>
      </c>
      <c r="L20" s="35" t="s">
        <v>132</v>
      </c>
      <c r="M20" s="35" t="s">
        <v>132</v>
      </c>
      <c r="N20" s="35" t="s">
        <v>132</v>
      </c>
      <c r="O20" s="36">
        <f t="shared" si="2"/>
        <v>0</v>
      </c>
      <c r="P20" s="36">
        <f t="shared" si="3"/>
        <v>0</v>
      </c>
    </row>
    <row r="21" spans="1:16" x14ac:dyDescent="0.35">
      <c r="A21" s="31" t="s">
        <v>127</v>
      </c>
      <c r="B21" s="37">
        <v>45</v>
      </c>
      <c r="C21" s="37">
        <v>1</v>
      </c>
      <c r="D21" s="38">
        <f t="shared" si="0"/>
        <v>46</v>
      </c>
      <c r="E21" s="37">
        <v>3</v>
      </c>
      <c r="F21" s="37">
        <v>12</v>
      </c>
      <c r="G21" s="37">
        <v>5</v>
      </c>
      <c r="H21" s="37">
        <v>2</v>
      </c>
      <c r="I21" s="37">
        <v>2</v>
      </c>
      <c r="J21" s="37">
        <v>2</v>
      </c>
      <c r="K21" s="38">
        <f t="shared" si="1"/>
        <v>26</v>
      </c>
      <c r="L21" s="37">
        <v>2</v>
      </c>
      <c r="M21" s="37" t="s">
        <v>132</v>
      </c>
      <c r="N21" s="37" t="s">
        <v>132</v>
      </c>
      <c r="O21" s="38">
        <f t="shared" si="2"/>
        <v>2</v>
      </c>
      <c r="P21" s="38">
        <f t="shared" si="3"/>
        <v>74</v>
      </c>
    </row>
    <row r="22" spans="1:16" s="27" customFormat="1" x14ac:dyDescent="0.35">
      <c r="A22" s="32" t="s">
        <v>18</v>
      </c>
      <c r="B22" s="32">
        <f>SUM(B7:B21)</f>
        <v>1075</v>
      </c>
      <c r="C22" s="32">
        <f t="shared" ref="C22:P22" si="4">SUM(C7:C21)</f>
        <v>1345</v>
      </c>
      <c r="D22" s="32">
        <f t="shared" si="4"/>
        <v>2420</v>
      </c>
      <c r="E22" s="32">
        <f t="shared" si="4"/>
        <v>1661</v>
      </c>
      <c r="F22" s="32">
        <f t="shared" si="4"/>
        <v>1780</v>
      </c>
      <c r="G22" s="32">
        <f t="shared" si="4"/>
        <v>1907</v>
      </c>
      <c r="H22" s="32">
        <f t="shared" si="4"/>
        <v>1984</v>
      </c>
      <c r="I22" s="32">
        <f t="shared" si="4"/>
        <v>1908</v>
      </c>
      <c r="J22" s="32">
        <f t="shared" si="4"/>
        <v>1871</v>
      </c>
      <c r="K22" s="32">
        <f t="shared" si="4"/>
        <v>11111</v>
      </c>
      <c r="L22" s="32">
        <f t="shared" si="4"/>
        <v>252</v>
      </c>
      <c r="M22" s="32">
        <f t="shared" si="4"/>
        <v>231</v>
      </c>
      <c r="N22" s="32">
        <f t="shared" si="4"/>
        <v>191</v>
      </c>
      <c r="O22" s="32">
        <f t="shared" si="4"/>
        <v>674</v>
      </c>
      <c r="P22" s="32">
        <f t="shared" si="4"/>
        <v>14205</v>
      </c>
    </row>
  </sheetData>
  <mergeCells count="3">
    <mergeCell ref="A5:A6"/>
    <mergeCell ref="B5:O5"/>
    <mergeCell ref="P5:P6"/>
  </mergeCells>
  <pageMargins left="0.62992125984251968" right="3.937007874015748E-2" top="0.74803149606299213" bottom="0.74803149606299213" header="0.31496062992125984" footer="0.31496062992125984"/>
  <pageSetup paperSize="9" firstPageNumber="25" orientation="landscape" useFirstPageNumber="1" horizontalDpi="1200" verticalDpi="1200" r:id="rId1"/>
  <headerFooter>
    <oddHeader>&amp;R&amp;P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7"/>
  <sheetViews>
    <sheetView view="pageLayout" topLeftCell="A4" zoomScaleNormal="100" workbookViewId="0">
      <selection activeCell="C16" sqref="C16"/>
    </sheetView>
  </sheetViews>
  <sheetFormatPr defaultRowHeight="21" x14ac:dyDescent="0.35"/>
  <cols>
    <col min="1" max="1" width="9" style="1"/>
    <col min="2" max="2" width="23.125" style="1" customWidth="1"/>
    <col min="3" max="4" width="6.625" style="29" bestFit="1" customWidth="1"/>
    <col min="5" max="5" width="7.25" style="27" bestFit="1" customWidth="1"/>
    <col min="6" max="11" width="6.625" style="29" bestFit="1" customWidth="1"/>
    <col min="12" max="12" width="7.625" style="27" bestFit="1" customWidth="1"/>
    <col min="13" max="15" width="5.125" style="29" bestFit="1" customWidth="1"/>
    <col min="16" max="16" width="5.875" style="27" bestFit="1" customWidth="1"/>
    <col min="17" max="17" width="10.375" style="27" bestFit="1" customWidth="1"/>
    <col min="18" max="16384" width="9" style="1"/>
  </cols>
  <sheetData>
    <row r="3" spans="2:17" s="19" customFormat="1" ht="23.25" x14ac:dyDescent="0.35">
      <c r="B3" s="19" t="s">
        <v>1073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5" spans="2:17" s="18" customFormat="1" x14ac:dyDescent="0.35">
      <c r="B5" s="316" t="s">
        <v>105</v>
      </c>
      <c r="C5" s="311" t="s">
        <v>83</v>
      </c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3"/>
      <c r="Q5" s="314" t="s">
        <v>130</v>
      </c>
    </row>
    <row r="6" spans="2:17" s="18" customFormat="1" x14ac:dyDescent="0.35">
      <c r="B6" s="316"/>
      <c r="C6" s="42" t="s">
        <v>129</v>
      </c>
      <c r="D6" s="42" t="s">
        <v>128</v>
      </c>
      <c r="E6" s="42" t="s">
        <v>131</v>
      </c>
      <c r="F6" s="42" t="s">
        <v>19</v>
      </c>
      <c r="G6" s="42" t="s">
        <v>20</v>
      </c>
      <c r="H6" s="42" t="s">
        <v>21</v>
      </c>
      <c r="I6" s="42" t="s">
        <v>22</v>
      </c>
      <c r="J6" s="42" t="s">
        <v>23</v>
      </c>
      <c r="K6" s="42" t="s">
        <v>24</v>
      </c>
      <c r="L6" s="42" t="s">
        <v>78</v>
      </c>
      <c r="M6" s="42" t="s">
        <v>25</v>
      </c>
      <c r="N6" s="42" t="s">
        <v>26</v>
      </c>
      <c r="O6" s="42" t="s">
        <v>27</v>
      </c>
      <c r="P6" s="42" t="s">
        <v>79</v>
      </c>
      <c r="Q6" s="315"/>
    </row>
    <row r="7" spans="2:17" x14ac:dyDescent="0.35">
      <c r="B7" s="43" t="s">
        <v>109</v>
      </c>
      <c r="C7" s="33" t="s">
        <v>132</v>
      </c>
      <c r="D7" s="33" t="s">
        <v>132</v>
      </c>
      <c r="E7" s="34">
        <f>SUM(C7:D7)</f>
        <v>0</v>
      </c>
      <c r="F7" s="33" t="s">
        <v>132</v>
      </c>
      <c r="G7" s="33" t="s">
        <v>132</v>
      </c>
      <c r="H7" s="33" t="s">
        <v>132</v>
      </c>
      <c r="I7" s="33" t="s">
        <v>132</v>
      </c>
      <c r="J7" s="33" t="s">
        <v>132</v>
      </c>
      <c r="K7" s="33" t="s">
        <v>132</v>
      </c>
      <c r="L7" s="34">
        <f>SUM(F7:K7)</f>
        <v>0</v>
      </c>
      <c r="M7" s="33">
        <v>8</v>
      </c>
      <c r="N7" s="33">
        <v>3</v>
      </c>
      <c r="O7" s="33">
        <v>1</v>
      </c>
      <c r="P7" s="34">
        <f>SUM(M7:O7)</f>
        <v>12</v>
      </c>
      <c r="Q7" s="34">
        <f>SUM(P7,L7,E7)</f>
        <v>12</v>
      </c>
    </row>
    <row r="8" spans="2:17" x14ac:dyDescent="0.35">
      <c r="B8" s="44" t="s">
        <v>108</v>
      </c>
      <c r="C8" s="35" t="s">
        <v>132</v>
      </c>
      <c r="D8" s="35" t="s">
        <v>132</v>
      </c>
      <c r="E8" s="36">
        <f t="shared" ref="E8:E16" si="0">SUM(C8:D8)</f>
        <v>0</v>
      </c>
      <c r="F8" s="35" t="s">
        <v>132</v>
      </c>
      <c r="G8" s="35" t="s">
        <v>132</v>
      </c>
      <c r="H8" s="35" t="s">
        <v>132</v>
      </c>
      <c r="I8" s="35" t="s">
        <v>132</v>
      </c>
      <c r="J8" s="35" t="s">
        <v>132</v>
      </c>
      <c r="K8" s="35" t="s">
        <v>132</v>
      </c>
      <c r="L8" s="36">
        <f t="shared" ref="L8:L16" si="1">SUM(F8:K8)</f>
        <v>0</v>
      </c>
      <c r="M8" s="35">
        <v>2</v>
      </c>
      <c r="N8" s="35">
        <v>2</v>
      </c>
      <c r="O8" s="35">
        <v>3</v>
      </c>
      <c r="P8" s="36">
        <f t="shared" ref="P8:P16" si="2">SUM(M8:O8)</f>
        <v>7</v>
      </c>
      <c r="Q8" s="36">
        <f t="shared" ref="Q8:Q16" si="3">SUM(P8,L8,E8)</f>
        <v>7</v>
      </c>
    </row>
    <row r="9" spans="2:17" x14ac:dyDescent="0.35">
      <c r="B9" s="44" t="s">
        <v>110</v>
      </c>
      <c r="C9" s="35" t="s">
        <v>132</v>
      </c>
      <c r="D9" s="35" t="s">
        <v>132</v>
      </c>
      <c r="E9" s="36">
        <f t="shared" si="0"/>
        <v>0</v>
      </c>
      <c r="F9" s="35" t="s">
        <v>132</v>
      </c>
      <c r="G9" s="35" t="s">
        <v>132</v>
      </c>
      <c r="H9" s="35" t="s">
        <v>132</v>
      </c>
      <c r="I9" s="35" t="s">
        <v>132</v>
      </c>
      <c r="J9" s="35" t="s">
        <v>132</v>
      </c>
      <c r="K9" s="35" t="s">
        <v>132</v>
      </c>
      <c r="L9" s="36">
        <f t="shared" si="1"/>
        <v>0</v>
      </c>
      <c r="M9" s="35" t="s">
        <v>132</v>
      </c>
      <c r="N9" s="35" t="s">
        <v>132</v>
      </c>
      <c r="O9" s="35" t="s">
        <v>132</v>
      </c>
      <c r="P9" s="36">
        <f t="shared" si="2"/>
        <v>0</v>
      </c>
      <c r="Q9" s="36">
        <f t="shared" si="3"/>
        <v>0</v>
      </c>
    </row>
    <row r="10" spans="2:17" x14ac:dyDescent="0.35">
      <c r="B10" s="44" t="s">
        <v>111</v>
      </c>
      <c r="C10" s="35" t="s">
        <v>132</v>
      </c>
      <c r="D10" s="35" t="s">
        <v>132</v>
      </c>
      <c r="E10" s="36">
        <f t="shared" si="0"/>
        <v>0</v>
      </c>
      <c r="F10" s="35" t="s">
        <v>132</v>
      </c>
      <c r="G10" s="35" t="s">
        <v>132</v>
      </c>
      <c r="H10" s="35">
        <v>1</v>
      </c>
      <c r="I10" s="35" t="s">
        <v>132</v>
      </c>
      <c r="J10" s="35" t="s">
        <v>132</v>
      </c>
      <c r="K10" s="35" t="s">
        <v>132</v>
      </c>
      <c r="L10" s="36">
        <f t="shared" si="1"/>
        <v>1</v>
      </c>
      <c r="M10" s="35" t="s">
        <v>132</v>
      </c>
      <c r="N10" s="35" t="s">
        <v>132</v>
      </c>
      <c r="O10" s="35" t="s">
        <v>132</v>
      </c>
      <c r="P10" s="36">
        <f t="shared" si="2"/>
        <v>0</v>
      </c>
      <c r="Q10" s="36">
        <f t="shared" si="3"/>
        <v>1</v>
      </c>
    </row>
    <row r="11" spans="2:17" x14ac:dyDescent="0.35">
      <c r="B11" s="44" t="s">
        <v>113</v>
      </c>
      <c r="C11" s="35" t="s">
        <v>132</v>
      </c>
      <c r="D11" s="35" t="s">
        <v>132</v>
      </c>
      <c r="E11" s="36">
        <f t="shared" si="0"/>
        <v>0</v>
      </c>
      <c r="F11" s="35" t="s">
        <v>132</v>
      </c>
      <c r="G11" s="35" t="s">
        <v>132</v>
      </c>
      <c r="H11" s="35">
        <v>1</v>
      </c>
      <c r="I11" s="35" t="s">
        <v>132</v>
      </c>
      <c r="J11" s="35" t="s">
        <v>132</v>
      </c>
      <c r="K11" s="35">
        <v>1</v>
      </c>
      <c r="L11" s="36">
        <f t="shared" si="1"/>
        <v>2</v>
      </c>
      <c r="M11" s="35">
        <v>1</v>
      </c>
      <c r="N11" s="35" t="s">
        <v>132</v>
      </c>
      <c r="O11" s="35" t="s">
        <v>132</v>
      </c>
      <c r="P11" s="36">
        <f t="shared" si="2"/>
        <v>1</v>
      </c>
      <c r="Q11" s="36">
        <f t="shared" si="3"/>
        <v>3</v>
      </c>
    </row>
    <row r="12" spans="2:17" x14ac:dyDescent="0.35">
      <c r="B12" s="44" t="s">
        <v>112</v>
      </c>
      <c r="C12" s="35" t="s">
        <v>132</v>
      </c>
      <c r="D12" s="35" t="s">
        <v>132</v>
      </c>
      <c r="E12" s="36">
        <f t="shared" si="0"/>
        <v>0</v>
      </c>
      <c r="F12" s="35" t="s">
        <v>132</v>
      </c>
      <c r="G12" s="35" t="s">
        <v>132</v>
      </c>
      <c r="H12" s="35">
        <v>1</v>
      </c>
      <c r="I12" s="35">
        <v>1</v>
      </c>
      <c r="J12" s="35" t="s">
        <v>132</v>
      </c>
      <c r="K12" s="35" t="s">
        <v>132</v>
      </c>
      <c r="L12" s="36">
        <f t="shared" si="1"/>
        <v>2</v>
      </c>
      <c r="M12" s="35" t="s">
        <v>132</v>
      </c>
      <c r="N12" s="35" t="s">
        <v>132</v>
      </c>
      <c r="O12" s="35" t="s">
        <v>132</v>
      </c>
      <c r="P12" s="36">
        <f t="shared" si="2"/>
        <v>0</v>
      </c>
      <c r="Q12" s="36">
        <f t="shared" si="3"/>
        <v>2</v>
      </c>
    </row>
    <row r="13" spans="2:17" x14ac:dyDescent="0.35">
      <c r="B13" s="44" t="s">
        <v>106</v>
      </c>
      <c r="C13" s="35" t="s">
        <v>132</v>
      </c>
      <c r="D13" s="35" t="s">
        <v>132</v>
      </c>
      <c r="E13" s="36">
        <f t="shared" si="0"/>
        <v>0</v>
      </c>
      <c r="F13" s="35" t="s">
        <v>132</v>
      </c>
      <c r="G13" s="35" t="s">
        <v>132</v>
      </c>
      <c r="H13" s="35" t="s">
        <v>132</v>
      </c>
      <c r="I13" s="35" t="s">
        <v>132</v>
      </c>
      <c r="J13" s="35" t="s">
        <v>132</v>
      </c>
      <c r="K13" s="35" t="s">
        <v>132</v>
      </c>
      <c r="L13" s="36">
        <f t="shared" si="1"/>
        <v>0</v>
      </c>
      <c r="M13" s="35">
        <v>1</v>
      </c>
      <c r="N13" s="35" t="s">
        <v>132</v>
      </c>
      <c r="O13" s="35" t="s">
        <v>132</v>
      </c>
      <c r="P13" s="36">
        <f t="shared" si="2"/>
        <v>1</v>
      </c>
      <c r="Q13" s="36">
        <f t="shared" si="3"/>
        <v>1</v>
      </c>
    </row>
    <row r="14" spans="2:17" x14ac:dyDescent="0.35">
      <c r="B14" s="44" t="s">
        <v>107</v>
      </c>
      <c r="C14" s="35" t="s">
        <v>132</v>
      </c>
      <c r="D14" s="35" t="s">
        <v>132</v>
      </c>
      <c r="E14" s="36">
        <f t="shared" si="0"/>
        <v>0</v>
      </c>
      <c r="F14" s="35" t="s">
        <v>132</v>
      </c>
      <c r="G14" s="35" t="s">
        <v>132</v>
      </c>
      <c r="H14" s="35">
        <v>2</v>
      </c>
      <c r="I14" s="35">
        <v>4</v>
      </c>
      <c r="J14" s="35">
        <v>4</v>
      </c>
      <c r="K14" s="35">
        <v>1</v>
      </c>
      <c r="L14" s="36">
        <f t="shared" si="1"/>
        <v>11</v>
      </c>
      <c r="M14" s="35">
        <v>4</v>
      </c>
      <c r="N14" s="35">
        <v>3</v>
      </c>
      <c r="O14" s="35">
        <v>1</v>
      </c>
      <c r="P14" s="36">
        <f t="shared" si="2"/>
        <v>8</v>
      </c>
      <c r="Q14" s="36">
        <f t="shared" si="3"/>
        <v>19</v>
      </c>
    </row>
    <row r="15" spans="2:17" x14ac:dyDescent="0.35">
      <c r="B15" s="44" t="s">
        <v>104</v>
      </c>
      <c r="C15" s="35" t="s">
        <v>132</v>
      </c>
      <c r="D15" s="35" t="s">
        <v>132</v>
      </c>
      <c r="E15" s="36">
        <f t="shared" si="0"/>
        <v>0</v>
      </c>
      <c r="F15" s="35" t="s">
        <v>132</v>
      </c>
      <c r="G15" s="35" t="s">
        <v>132</v>
      </c>
      <c r="H15" s="35" t="s">
        <v>132</v>
      </c>
      <c r="I15" s="35" t="s">
        <v>132</v>
      </c>
      <c r="J15" s="35">
        <v>1</v>
      </c>
      <c r="K15" s="35" t="s">
        <v>132</v>
      </c>
      <c r="L15" s="36">
        <f t="shared" si="1"/>
        <v>1</v>
      </c>
      <c r="M15" s="35">
        <v>2</v>
      </c>
      <c r="N15" s="35">
        <v>1</v>
      </c>
      <c r="O15" s="35">
        <v>1</v>
      </c>
      <c r="P15" s="36">
        <f t="shared" si="2"/>
        <v>4</v>
      </c>
      <c r="Q15" s="36">
        <f t="shared" si="3"/>
        <v>5</v>
      </c>
    </row>
    <row r="16" spans="2:17" x14ac:dyDescent="0.35">
      <c r="B16" s="45" t="s">
        <v>127</v>
      </c>
      <c r="C16" s="37" t="s">
        <v>132</v>
      </c>
      <c r="D16" s="37" t="s">
        <v>132</v>
      </c>
      <c r="E16" s="38">
        <f t="shared" si="0"/>
        <v>0</v>
      </c>
      <c r="F16" s="37" t="s">
        <v>132</v>
      </c>
      <c r="G16" s="37" t="s">
        <v>132</v>
      </c>
      <c r="H16" s="37" t="s">
        <v>132</v>
      </c>
      <c r="I16" s="37" t="s">
        <v>132</v>
      </c>
      <c r="J16" s="37" t="s">
        <v>132</v>
      </c>
      <c r="K16" s="37" t="s">
        <v>132</v>
      </c>
      <c r="L16" s="38">
        <f t="shared" si="1"/>
        <v>0</v>
      </c>
      <c r="M16" s="37" t="s">
        <v>132</v>
      </c>
      <c r="N16" s="37" t="s">
        <v>132</v>
      </c>
      <c r="O16" s="37" t="s">
        <v>132</v>
      </c>
      <c r="P16" s="38">
        <f t="shared" si="2"/>
        <v>0</v>
      </c>
      <c r="Q16" s="38">
        <f t="shared" si="3"/>
        <v>0</v>
      </c>
    </row>
    <row r="17" spans="2:17" s="18" customFormat="1" x14ac:dyDescent="0.35">
      <c r="B17" s="21" t="s">
        <v>18</v>
      </c>
      <c r="C17" s="46">
        <f>SUM(C7:C16)</f>
        <v>0</v>
      </c>
      <c r="D17" s="46">
        <f t="shared" ref="D17:Q17" si="4">SUM(D7:D16)</f>
        <v>0</v>
      </c>
      <c r="E17" s="46">
        <f t="shared" si="4"/>
        <v>0</v>
      </c>
      <c r="F17" s="46">
        <f t="shared" si="4"/>
        <v>0</v>
      </c>
      <c r="G17" s="46">
        <f t="shared" si="4"/>
        <v>0</v>
      </c>
      <c r="H17" s="46">
        <f t="shared" si="4"/>
        <v>5</v>
      </c>
      <c r="I17" s="46">
        <f t="shared" si="4"/>
        <v>5</v>
      </c>
      <c r="J17" s="46">
        <f t="shared" si="4"/>
        <v>5</v>
      </c>
      <c r="K17" s="46">
        <f t="shared" si="4"/>
        <v>2</v>
      </c>
      <c r="L17" s="46">
        <f t="shared" si="4"/>
        <v>17</v>
      </c>
      <c r="M17" s="46">
        <f t="shared" si="4"/>
        <v>18</v>
      </c>
      <c r="N17" s="46">
        <f t="shared" si="4"/>
        <v>9</v>
      </c>
      <c r="O17" s="46">
        <f t="shared" si="4"/>
        <v>6</v>
      </c>
      <c r="P17" s="46">
        <f t="shared" si="4"/>
        <v>33</v>
      </c>
      <c r="Q17" s="46">
        <f t="shared" si="4"/>
        <v>50</v>
      </c>
    </row>
  </sheetData>
  <mergeCells count="3">
    <mergeCell ref="B5:B6"/>
    <mergeCell ref="C5:P5"/>
    <mergeCell ref="Q5:Q6"/>
  </mergeCells>
  <pageMargins left="0.23622047244094491" right="0.23622047244094491" top="0.74803149606299213" bottom="0.74803149606299213" header="0.31496062992125984" footer="0.31496062992125984"/>
  <pageSetup paperSize="9" firstPageNumber="26" orientation="landscape" useFirstPageNumber="1" horizontalDpi="1200" verticalDpi="1200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24</vt:i4>
      </vt:variant>
      <vt:variant>
        <vt:lpstr>ช่วงที่มีชื่อ</vt:lpstr>
      </vt:variant>
      <vt:variant>
        <vt:i4>8</vt:i4>
      </vt:variant>
    </vt:vector>
  </HeadingPairs>
  <TitlesOfParts>
    <vt:vector size="32" baseType="lpstr">
      <vt:lpstr>สารบัญตาราง</vt:lpstr>
      <vt:lpstr>ตารางที่ 1</vt:lpstr>
      <vt:lpstr>ตารางที่ 2</vt:lpstr>
      <vt:lpstr>ตารางที่ 3</vt:lpstr>
      <vt:lpstr>ตารางที่ 4</vt:lpstr>
      <vt:lpstr>ตารางที่ 5</vt:lpstr>
      <vt:lpstr>ตารางที่ 6</vt:lpstr>
      <vt:lpstr>ตารางที่ 7</vt:lpstr>
      <vt:lpstr>ตารางที่ 8</vt:lpstr>
      <vt:lpstr>ตารางที่ 9</vt:lpstr>
      <vt:lpstr>ตารางที่ 10</vt:lpstr>
      <vt:lpstr>ตารางที่ 11</vt:lpstr>
      <vt:lpstr>ตารางที่ 12</vt:lpstr>
      <vt:lpstr>ตารางที่ 13</vt:lpstr>
      <vt:lpstr>ตารางที่ 14</vt:lpstr>
      <vt:lpstr>ตารางที่ 15</vt:lpstr>
      <vt:lpstr>ตารางที่ 16</vt:lpstr>
      <vt:lpstr>ตารางที่ 17</vt:lpstr>
      <vt:lpstr>ตารางที่ 18</vt:lpstr>
      <vt:lpstr>ตารางที่ 19</vt:lpstr>
      <vt:lpstr>ตารางที่ 20</vt:lpstr>
      <vt:lpstr>ตารางที่ 21</vt:lpstr>
      <vt:lpstr>ตารางที่ 22</vt:lpstr>
      <vt:lpstr>Sheet9</vt:lpstr>
      <vt:lpstr>'ตารางที่ 10'!Print_Titles</vt:lpstr>
      <vt:lpstr>'ตารางที่ 11'!Print_Titles</vt:lpstr>
      <vt:lpstr>'ตารางที่ 12'!Print_Titles</vt:lpstr>
      <vt:lpstr>'ตารางที่ 13'!Print_Titles</vt:lpstr>
      <vt:lpstr>'ตารางที่ 15'!Print_Titles</vt:lpstr>
      <vt:lpstr>'ตารางที่ 16'!Print_Titles</vt:lpstr>
      <vt:lpstr>'ตารางที่ 17'!Print_Titles</vt:lpstr>
      <vt:lpstr>'ตารางที่ 18'!Print_Titles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2014-07-30T04:20:32Z</dcterms:modified>
</cp:coreProperties>
</file>