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minimized="1" xWindow="10305" yWindow="4035" windowWidth="10230" windowHeight="4065" firstSheet="1" activeTab="2"/>
    <workbookView xWindow="10305" yWindow="-15" windowWidth="10230" windowHeight="7710" firstSheet="1" activeTab="2"/>
    <workbookView xWindow="-15" yWindow="-15" windowWidth="10320" windowHeight="7710" firstSheet="1" activeTab="2"/>
  </bookViews>
  <sheets>
    <sheet name="1" sheetId="6" state="hidden" r:id="rId1"/>
    <sheet name="Sheet1 (2)" sheetId="4" r:id="rId2"/>
    <sheet name="ข้อมูลปรับแล้ว" sheetId="5" r:id="rId3"/>
    <sheet name="ข้อมูล ผอ" sheetId="1" r:id="rId4"/>
    <sheet name="Sheet2" sheetId="2" r:id="rId5"/>
    <sheet name="Sheet3" sheetId="3" r:id="rId6"/>
  </sheets>
  <externalReferences>
    <externalReference r:id="rId7"/>
    <externalReference r:id="rId8"/>
  </externalReferences>
  <definedNames>
    <definedName name="_xlnm._FilterDatabase" localSheetId="0" hidden="1">'1'!$A$6:$HI$133</definedName>
    <definedName name="_xlnm.Print_Titles" localSheetId="0">'1'!$2:$6</definedName>
    <definedName name="_xlnm.Print_Titles" localSheetId="1">'Sheet1 (2)'!$5:$7</definedName>
    <definedName name="_xlnm.Print_Titles" localSheetId="2">ข้อมูลปรับแล้ว!$5:$7</definedName>
  </definedNames>
  <calcPr calcId="124519"/>
</workbook>
</file>

<file path=xl/calcChain.xml><?xml version="1.0" encoding="utf-8"?>
<calcChain xmlns="http://schemas.openxmlformats.org/spreadsheetml/2006/main">
  <c r="J100" i="5"/>
  <c r="K100"/>
  <c r="L100"/>
  <c r="M100"/>
  <c r="N100"/>
  <c r="O100"/>
  <c r="P100"/>
  <c r="Q100"/>
  <c r="R100"/>
  <c r="J93"/>
  <c r="K93"/>
  <c r="L93"/>
  <c r="M93"/>
  <c r="N93"/>
  <c r="O93"/>
  <c r="P93"/>
  <c r="Q93"/>
  <c r="R93"/>
  <c r="J82"/>
  <c r="K82"/>
  <c r="L82"/>
  <c r="M82"/>
  <c r="N82"/>
  <c r="O82"/>
  <c r="P82"/>
  <c r="Q82"/>
  <c r="R82"/>
  <c r="J73"/>
  <c r="K73"/>
  <c r="L73"/>
  <c r="M73"/>
  <c r="N73"/>
  <c r="O73"/>
  <c r="P73"/>
  <c r="Q73"/>
  <c r="R73"/>
  <c r="J63"/>
  <c r="K63"/>
  <c r="L63"/>
  <c r="M63"/>
  <c r="N63"/>
  <c r="O63"/>
  <c r="P63"/>
  <c r="Q63"/>
  <c r="R63"/>
  <c r="J48"/>
  <c r="K48"/>
  <c r="L48"/>
  <c r="M48"/>
  <c r="N48"/>
  <c r="O48"/>
  <c r="P48"/>
  <c r="Q48"/>
  <c r="R48"/>
  <c r="J40"/>
  <c r="K40"/>
  <c r="L40"/>
  <c r="M40"/>
  <c r="N40"/>
  <c r="O40"/>
  <c r="P40"/>
  <c r="Q40"/>
  <c r="R40"/>
  <c r="J56"/>
  <c r="K56"/>
  <c r="L56"/>
  <c r="M56"/>
  <c r="N56"/>
  <c r="O56"/>
  <c r="P56"/>
  <c r="Q56"/>
  <c r="R56"/>
  <c r="J32"/>
  <c r="K32"/>
  <c r="L32"/>
  <c r="M32"/>
  <c r="N32"/>
  <c r="O32"/>
  <c r="P32"/>
  <c r="Q32"/>
  <c r="R32"/>
  <c r="J19"/>
  <c r="K19"/>
  <c r="L19"/>
  <c r="M19"/>
  <c r="N19"/>
  <c r="O19"/>
  <c r="P19"/>
  <c r="Q19"/>
  <c r="R19"/>
  <c r="J11"/>
  <c r="K11"/>
  <c r="L11"/>
  <c r="M11"/>
  <c r="N11"/>
  <c r="O11"/>
  <c r="P11"/>
  <c r="Q11"/>
  <c r="R11"/>
  <c r="H100"/>
  <c r="H93"/>
  <c r="H82"/>
  <c r="H73"/>
  <c r="H63"/>
  <c r="H56"/>
  <c r="H48"/>
  <c r="H40"/>
  <c r="H32"/>
  <c r="H19"/>
  <c r="H11"/>
  <c r="I105"/>
  <c r="I72"/>
  <c r="I98"/>
  <c r="I77"/>
  <c r="I106"/>
  <c r="I107"/>
  <c r="I108"/>
  <c r="I109"/>
  <c r="I110"/>
  <c r="I57"/>
  <c r="I58"/>
  <c r="I111"/>
  <c r="I67"/>
  <c r="I112"/>
  <c r="I113"/>
  <c r="I78"/>
  <c r="I75"/>
  <c r="I92"/>
  <c r="I69"/>
  <c r="I84"/>
  <c r="I114"/>
  <c r="I115"/>
  <c r="I116"/>
  <c r="I88"/>
  <c r="I117"/>
  <c r="I71"/>
  <c r="I65"/>
  <c r="I118"/>
  <c r="I91"/>
  <c r="I119"/>
  <c r="I59"/>
  <c r="I66"/>
  <c r="I64"/>
  <c r="I80"/>
  <c r="I76"/>
  <c r="I70"/>
  <c r="I120"/>
  <c r="I121"/>
  <c r="I68"/>
  <c r="I89"/>
  <c r="I74"/>
  <c r="I94"/>
  <c r="I95"/>
  <c r="I122"/>
  <c r="I123"/>
  <c r="I96"/>
  <c r="I79"/>
  <c r="I124"/>
  <c r="I61"/>
  <c r="I125"/>
  <c r="I126"/>
  <c r="I127"/>
  <c r="I128"/>
  <c r="I85"/>
  <c r="I129"/>
  <c r="I86"/>
  <c r="I130"/>
  <c r="I19"/>
  <c r="I99"/>
  <c r="I131"/>
  <c r="I60"/>
  <c r="I90"/>
  <c r="I132"/>
  <c r="I133"/>
  <c r="I134"/>
  <c r="I135"/>
  <c r="I104"/>
  <c r="I11" l="1"/>
  <c r="I56"/>
  <c r="I63"/>
  <c r="I100"/>
  <c r="I48"/>
  <c r="I32"/>
  <c r="I93"/>
  <c r="I82"/>
  <c r="I40"/>
  <c r="I73"/>
  <c r="P133" i="6"/>
  <c r="C133"/>
  <c r="BJ130"/>
  <c r="AV130"/>
  <c r="AU130"/>
  <c r="AT130"/>
  <c r="AS130"/>
  <c r="AM130"/>
  <c r="AL130"/>
  <c r="AH130"/>
  <c r="AG130"/>
  <c r="AG131" s="1"/>
  <c r="AE130"/>
  <c r="AD130"/>
  <c r="AC130"/>
  <c r="AB130"/>
  <c r="AA130"/>
  <c r="Z130"/>
  <c r="X130"/>
  <c r="V130"/>
  <c r="U130"/>
  <c r="T130"/>
  <c r="S130"/>
  <c r="R130"/>
  <c r="Q130"/>
  <c r="O130"/>
  <c r="AJ130" s="1"/>
  <c r="M130"/>
  <c r="L130"/>
  <c r="K130"/>
  <c r="AN98"/>
  <c r="AJ98"/>
  <c r="AF98"/>
  <c r="W98"/>
  <c r="N98"/>
  <c r="G98"/>
  <c r="F98"/>
  <c r="AP98" s="1"/>
  <c r="E98"/>
  <c r="H98" s="1"/>
  <c r="D98"/>
  <c r="I98" s="1"/>
  <c r="AN112"/>
  <c r="AJ112"/>
  <c r="AF112"/>
  <c r="W112"/>
  <c r="N112"/>
  <c r="AI112" s="1"/>
  <c r="G112"/>
  <c r="H112" s="1"/>
  <c r="F112"/>
  <c r="E112"/>
  <c r="D112"/>
  <c r="AN114"/>
  <c r="AJ114"/>
  <c r="AF114"/>
  <c r="W114"/>
  <c r="N114"/>
  <c r="G114"/>
  <c r="F114"/>
  <c r="AP114" s="1"/>
  <c r="E114"/>
  <c r="H114" s="1"/>
  <c r="D114"/>
  <c r="AN103"/>
  <c r="AJ103"/>
  <c r="AF103"/>
  <c r="W103"/>
  <c r="N103"/>
  <c r="AI103" s="1"/>
  <c r="G103"/>
  <c r="H103" s="1"/>
  <c r="F103"/>
  <c r="E103"/>
  <c r="D103"/>
  <c r="AO110"/>
  <c r="AN110"/>
  <c r="AJ110"/>
  <c r="AF110"/>
  <c r="W110"/>
  <c r="N110"/>
  <c r="G110"/>
  <c r="F110"/>
  <c r="E110"/>
  <c r="D110"/>
  <c r="I110" s="1"/>
  <c r="AN33"/>
  <c r="AJ33"/>
  <c r="AF33"/>
  <c r="AI33" s="1"/>
  <c r="W33"/>
  <c r="N33"/>
  <c r="G33"/>
  <c r="F33"/>
  <c r="AP33" s="1"/>
  <c r="E33"/>
  <c r="D33"/>
  <c r="AN127"/>
  <c r="AJ127"/>
  <c r="AF127"/>
  <c r="AI127" s="1"/>
  <c r="W127"/>
  <c r="N127"/>
  <c r="G127"/>
  <c r="H127" s="1"/>
  <c r="F127"/>
  <c r="E127"/>
  <c r="D127"/>
  <c r="AP38"/>
  <c r="AN38"/>
  <c r="AJ38"/>
  <c r="AF38"/>
  <c r="W38"/>
  <c r="N38"/>
  <c r="G38"/>
  <c r="F38"/>
  <c r="E38"/>
  <c r="D38"/>
  <c r="AN92"/>
  <c r="AJ92"/>
  <c r="AF92"/>
  <c r="W92"/>
  <c r="N92"/>
  <c r="G92"/>
  <c r="F92"/>
  <c r="AP92" s="1"/>
  <c r="E92"/>
  <c r="H92" s="1"/>
  <c r="D92"/>
  <c r="AO92" s="1"/>
  <c r="AQ92" s="1"/>
  <c r="AR92" s="1"/>
  <c r="AN55"/>
  <c r="AJ55"/>
  <c r="AI55"/>
  <c r="AF55"/>
  <c r="W55"/>
  <c r="N55"/>
  <c r="G55"/>
  <c r="H55" s="1"/>
  <c r="F55"/>
  <c r="E55"/>
  <c r="D55"/>
  <c r="AN72"/>
  <c r="AJ72"/>
  <c r="AF72"/>
  <c r="W72"/>
  <c r="N72"/>
  <c r="G72"/>
  <c r="F72"/>
  <c r="AP72" s="1"/>
  <c r="E72"/>
  <c r="H72" s="1"/>
  <c r="D72"/>
  <c r="AN97"/>
  <c r="AJ97"/>
  <c r="AF97"/>
  <c r="W97"/>
  <c r="N97"/>
  <c r="G97"/>
  <c r="F97"/>
  <c r="E97"/>
  <c r="D97"/>
  <c r="BF8"/>
  <c r="BF9" s="1"/>
  <c r="BF131" s="1"/>
  <c r="BA8"/>
  <c r="BA9" s="1"/>
  <c r="BA131" s="1"/>
  <c r="AS8"/>
  <c r="AS9" s="1"/>
  <c r="AN27"/>
  <c r="AJ27"/>
  <c r="AF27"/>
  <c r="AI27" s="1"/>
  <c r="W27"/>
  <c r="N27"/>
  <c r="G27"/>
  <c r="F27"/>
  <c r="E27"/>
  <c r="D27"/>
  <c r="AO27" s="1"/>
  <c r="AN63"/>
  <c r="AJ63"/>
  <c r="AF63"/>
  <c r="W63"/>
  <c r="N63"/>
  <c r="G63"/>
  <c r="F63"/>
  <c r="AP63" s="1"/>
  <c r="E63"/>
  <c r="H63" s="1"/>
  <c r="D63"/>
  <c r="AN79"/>
  <c r="AJ79"/>
  <c r="AF79"/>
  <c r="W79"/>
  <c r="N79"/>
  <c r="AI79" s="1"/>
  <c r="G79"/>
  <c r="F79"/>
  <c r="AP79" s="1"/>
  <c r="E79"/>
  <c r="D79"/>
  <c r="I79" s="1"/>
  <c r="AN77"/>
  <c r="AJ77"/>
  <c r="AF77"/>
  <c r="AI77" s="1"/>
  <c r="W77"/>
  <c r="N77"/>
  <c r="G77"/>
  <c r="F77"/>
  <c r="E77"/>
  <c r="D77"/>
  <c r="AO47"/>
  <c r="AN47"/>
  <c r="AJ47"/>
  <c r="AF47"/>
  <c r="W47"/>
  <c r="N47"/>
  <c r="G47"/>
  <c r="F47"/>
  <c r="AP47" s="1"/>
  <c r="E47"/>
  <c r="H47" s="1"/>
  <c r="D47"/>
  <c r="I47" s="1"/>
  <c r="J47" s="1"/>
  <c r="BE47" s="1"/>
  <c r="AN46"/>
  <c r="AJ46"/>
  <c r="AF46"/>
  <c r="W46"/>
  <c r="N46"/>
  <c r="H46"/>
  <c r="G46"/>
  <c r="F46"/>
  <c r="E46"/>
  <c r="D46"/>
  <c r="AN74"/>
  <c r="AJ74"/>
  <c r="AI74"/>
  <c r="AF74"/>
  <c r="W74"/>
  <c r="N74"/>
  <c r="G74"/>
  <c r="F74"/>
  <c r="I74" s="1"/>
  <c r="E74"/>
  <c r="D74"/>
  <c r="AN68"/>
  <c r="AJ68"/>
  <c r="AF68"/>
  <c r="W68"/>
  <c r="N68"/>
  <c r="G68"/>
  <c r="H68" s="1"/>
  <c r="F68"/>
  <c r="E68"/>
  <c r="D68"/>
  <c r="AO107"/>
  <c r="AN107"/>
  <c r="AJ107"/>
  <c r="AF107"/>
  <c r="AI107" s="1"/>
  <c r="W107"/>
  <c r="N107"/>
  <c r="G107"/>
  <c r="F107"/>
  <c r="E107"/>
  <c r="D107"/>
  <c r="I107" s="1"/>
  <c r="AN88"/>
  <c r="AJ88"/>
  <c r="AF88"/>
  <c r="W88"/>
  <c r="N88"/>
  <c r="G88"/>
  <c r="F88"/>
  <c r="AP88" s="1"/>
  <c r="E88"/>
  <c r="H88" s="1"/>
  <c r="D88"/>
  <c r="AN52"/>
  <c r="AJ52"/>
  <c r="AF52"/>
  <c r="W52"/>
  <c r="N52"/>
  <c r="AI52" s="1"/>
  <c r="G52"/>
  <c r="F52"/>
  <c r="AP52" s="1"/>
  <c r="E52"/>
  <c r="D52"/>
  <c r="I52" s="1"/>
  <c r="AN94"/>
  <c r="AJ94"/>
  <c r="AF94"/>
  <c r="AI94" s="1"/>
  <c r="W94"/>
  <c r="N94"/>
  <c r="G94"/>
  <c r="F94"/>
  <c r="E94"/>
  <c r="D94"/>
  <c r="AN70"/>
  <c r="AJ70"/>
  <c r="AF70"/>
  <c r="W70"/>
  <c r="N70"/>
  <c r="G70"/>
  <c r="F70"/>
  <c r="AP70" s="1"/>
  <c r="E70"/>
  <c r="H70" s="1"/>
  <c r="D70"/>
  <c r="AW70" s="1"/>
  <c r="AO129"/>
  <c r="AQ129" s="1"/>
  <c r="AR129" s="1"/>
  <c r="AN129"/>
  <c r="AJ129"/>
  <c r="AF129"/>
  <c r="W129"/>
  <c r="N129"/>
  <c r="G129"/>
  <c r="H129" s="1"/>
  <c r="F129"/>
  <c r="AP129" s="1"/>
  <c r="AN104"/>
  <c r="AJ104"/>
  <c r="AF104"/>
  <c r="W104"/>
  <c r="N104"/>
  <c r="G104"/>
  <c r="F104"/>
  <c r="AP104" s="1"/>
  <c r="E104"/>
  <c r="H104" s="1"/>
  <c r="D104"/>
  <c r="AN86"/>
  <c r="AJ86"/>
  <c r="AF86"/>
  <c r="AI86" s="1"/>
  <c r="W86"/>
  <c r="N86"/>
  <c r="G86"/>
  <c r="F86"/>
  <c r="AP86" s="1"/>
  <c r="E86"/>
  <c r="D86"/>
  <c r="I86" s="1"/>
  <c r="AN28"/>
  <c r="AJ28"/>
  <c r="AF28"/>
  <c r="W28"/>
  <c r="N28"/>
  <c r="G28"/>
  <c r="H28" s="1"/>
  <c r="F28"/>
  <c r="E28"/>
  <c r="D28"/>
  <c r="AO83"/>
  <c r="AN83"/>
  <c r="AJ83"/>
  <c r="AF83"/>
  <c r="W83"/>
  <c r="N83"/>
  <c r="G83"/>
  <c r="F83"/>
  <c r="AW83" s="1"/>
  <c r="E83"/>
  <c r="D83"/>
  <c r="I83" s="1"/>
  <c r="AN48"/>
  <c r="AJ48"/>
  <c r="AF48"/>
  <c r="W48"/>
  <c r="N48"/>
  <c r="G48"/>
  <c r="F48"/>
  <c r="AP48" s="1"/>
  <c r="E48"/>
  <c r="D48"/>
  <c r="AO64"/>
  <c r="AN64"/>
  <c r="AJ64"/>
  <c r="AF64"/>
  <c r="W64"/>
  <c r="N64"/>
  <c r="G64"/>
  <c r="F64"/>
  <c r="AP64" s="1"/>
  <c r="E64"/>
  <c r="H64" s="1"/>
  <c r="D64"/>
  <c r="I64" s="1"/>
  <c r="J64" s="1"/>
  <c r="BE64" s="1"/>
  <c r="AN29"/>
  <c r="AJ29"/>
  <c r="AF29"/>
  <c r="W29"/>
  <c r="N29"/>
  <c r="AI29" s="1"/>
  <c r="G29"/>
  <c r="H29" s="1"/>
  <c r="F29"/>
  <c r="E29"/>
  <c r="D29"/>
  <c r="AW29" s="1"/>
  <c r="AN36"/>
  <c r="AJ36"/>
  <c r="AF36"/>
  <c r="W36"/>
  <c r="N36"/>
  <c r="G36"/>
  <c r="F36"/>
  <c r="AP36" s="1"/>
  <c r="E36"/>
  <c r="H36" s="1"/>
  <c r="D36"/>
  <c r="AN102"/>
  <c r="AJ102"/>
  <c r="AF102"/>
  <c r="W102"/>
  <c r="N102"/>
  <c r="G102"/>
  <c r="H102" s="1"/>
  <c r="F102"/>
  <c r="E102"/>
  <c r="D102"/>
  <c r="AN62"/>
  <c r="AJ62"/>
  <c r="AF62"/>
  <c r="W62"/>
  <c r="N62"/>
  <c r="G62"/>
  <c r="F62"/>
  <c r="AP62" s="1"/>
  <c r="E62"/>
  <c r="H62" s="1"/>
  <c r="D62"/>
  <c r="I62" s="1"/>
  <c r="J62" s="1"/>
  <c r="BE62" s="1"/>
  <c r="AN58"/>
  <c r="AJ58"/>
  <c r="AF58"/>
  <c r="W58"/>
  <c r="N58"/>
  <c r="AI58" s="1"/>
  <c r="G58"/>
  <c r="H58" s="1"/>
  <c r="F58"/>
  <c r="E58"/>
  <c r="D58"/>
  <c r="AW58" s="1"/>
  <c r="AN41"/>
  <c r="AJ41"/>
  <c r="AF41"/>
  <c r="W41"/>
  <c r="N41"/>
  <c r="G41"/>
  <c r="F41"/>
  <c r="AP41" s="1"/>
  <c r="E41"/>
  <c r="H41" s="1"/>
  <c r="D41"/>
  <c r="AN20"/>
  <c r="AJ20"/>
  <c r="AF20"/>
  <c r="W20"/>
  <c r="N20"/>
  <c r="G20"/>
  <c r="H20" s="1"/>
  <c r="F20"/>
  <c r="E20"/>
  <c r="D20"/>
  <c r="AN122"/>
  <c r="AJ122"/>
  <c r="AF122"/>
  <c r="W122"/>
  <c r="N122"/>
  <c r="G122"/>
  <c r="F122"/>
  <c r="AP122" s="1"/>
  <c r="E122"/>
  <c r="H122" s="1"/>
  <c r="D122"/>
  <c r="I122" s="1"/>
  <c r="AN71"/>
  <c r="AJ71"/>
  <c r="AI71"/>
  <c r="AF71"/>
  <c r="W71"/>
  <c r="N71"/>
  <c r="G71"/>
  <c r="H71" s="1"/>
  <c r="F71"/>
  <c r="E71"/>
  <c r="D71"/>
  <c r="AN90"/>
  <c r="AJ90"/>
  <c r="AF90"/>
  <c r="W90"/>
  <c r="N90"/>
  <c r="G90"/>
  <c r="F90"/>
  <c r="E90"/>
  <c r="H90" s="1"/>
  <c r="D90"/>
  <c r="BG7"/>
  <c r="BG8" s="1"/>
  <c r="BG9" s="1"/>
  <c r="BF7"/>
  <c r="BD7"/>
  <c r="BC7"/>
  <c r="BB7"/>
  <c r="BB8" s="1"/>
  <c r="BB9" s="1"/>
  <c r="BB131" s="1"/>
  <c r="BA7"/>
  <c r="AV7"/>
  <c r="AU7"/>
  <c r="AT7"/>
  <c r="AT8" s="1"/>
  <c r="AS7"/>
  <c r="AM7"/>
  <c r="AL7"/>
  <c r="AH7"/>
  <c r="AH8" s="1"/>
  <c r="AG7"/>
  <c r="AE7"/>
  <c r="AE8" s="1"/>
  <c r="AD7"/>
  <c r="AD8" s="1"/>
  <c r="AC7"/>
  <c r="AC8" s="1"/>
  <c r="AB7"/>
  <c r="AA7"/>
  <c r="Z7"/>
  <c r="Z8" s="1"/>
  <c r="X7"/>
  <c r="X8" s="1"/>
  <c r="V7"/>
  <c r="U7"/>
  <c r="U8" s="1"/>
  <c r="T7"/>
  <c r="T8" s="1"/>
  <c r="S7"/>
  <c r="S8" s="1"/>
  <c r="R7"/>
  <c r="Q7"/>
  <c r="O7"/>
  <c r="O8" s="1"/>
  <c r="M7"/>
  <c r="M8" s="1"/>
  <c r="L7"/>
  <c r="K7"/>
  <c r="K8" s="1"/>
  <c r="AN82"/>
  <c r="AJ82"/>
  <c r="AF82"/>
  <c r="W82"/>
  <c r="N82"/>
  <c r="G82"/>
  <c r="H82" s="1"/>
  <c r="F82"/>
  <c r="E82"/>
  <c r="D82"/>
  <c r="AN108"/>
  <c r="AJ108"/>
  <c r="AF108"/>
  <c r="AI108" s="1"/>
  <c r="W108"/>
  <c r="N108"/>
  <c r="G108"/>
  <c r="F108"/>
  <c r="I108" s="1"/>
  <c r="E108"/>
  <c r="D108"/>
  <c r="AN116"/>
  <c r="AJ116"/>
  <c r="AF116"/>
  <c r="W116"/>
  <c r="N116"/>
  <c r="G116"/>
  <c r="H116" s="1"/>
  <c r="F116"/>
  <c r="E116"/>
  <c r="D116"/>
  <c r="AO37"/>
  <c r="AN37"/>
  <c r="AJ37"/>
  <c r="AF37"/>
  <c r="W37"/>
  <c r="N37"/>
  <c r="G37"/>
  <c r="F37"/>
  <c r="AP37" s="1"/>
  <c r="E37"/>
  <c r="H37" s="1"/>
  <c r="D37"/>
  <c r="I37" s="1"/>
  <c r="J37" s="1"/>
  <c r="BE37" s="1"/>
  <c r="AN66"/>
  <c r="AJ66"/>
  <c r="AF66"/>
  <c r="W66"/>
  <c r="N66"/>
  <c r="H66"/>
  <c r="G66"/>
  <c r="F66"/>
  <c r="E66"/>
  <c r="D66"/>
  <c r="AN23"/>
  <c r="AJ23"/>
  <c r="AI23"/>
  <c r="AF23"/>
  <c r="W23"/>
  <c r="N23"/>
  <c r="G23"/>
  <c r="AP23" s="1"/>
  <c r="F23"/>
  <c r="E23"/>
  <c r="D23"/>
  <c r="I23" s="1"/>
  <c r="AN30"/>
  <c r="AJ30"/>
  <c r="AF30"/>
  <c r="W30"/>
  <c r="N30"/>
  <c r="G30"/>
  <c r="F30"/>
  <c r="E30"/>
  <c r="D30"/>
  <c r="AN59"/>
  <c r="AJ59"/>
  <c r="AF59"/>
  <c r="W59"/>
  <c r="N59"/>
  <c r="G59"/>
  <c r="F59"/>
  <c r="E59"/>
  <c r="D59"/>
  <c r="AO59" s="1"/>
  <c r="AN56"/>
  <c r="AJ56"/>
  <c r="AF56"/>
  <c r="W56"/>
  <c r="N56"/>
  <c r="G56"/>
  <c r="F56"/>
  <c r="AP56" s="1"/>
  <c r="E56"/>
  <c r="H56" s="1"/>
  <c r="D56"/>
  <c r="AN50"/>
  <c r="AJ50"/>
  <c r="AF50"/>
  <c r="AI50" s="1"/>
  <c r="W50"/>
  <c r="N50"/>
  <c r="G50"/>
  <c r="F50"/>
  <c r="E50"/>
  <c r="D50"/>
  <c r="AN69"/>
  <c r="AJ69"/>
  <c r="AF69"/>
  <c r="AI69" s="1"/>
  <c r="W69"/>
  <c r="N69"/>
  <c r="G69"/>
  <c r="F69"/>
  <c r="E69"/>
  <c r="D69"/>
  <c r="AO123"/>
  <c r="AN123"/>
  <c r="AJ123"/>
  <c r="AF123"/>
  <c r="W123"/>
  <c r="N123"/>
  <c r="G123"/>
  <c r="F123"/>
  <c r="AP123" s="1"/>
  <c r="E123"/>
  <c r="H123" s="1"/>
  <c r="D123"/>
  <c r="I123" s="1"/>
  <c r="J123" s="1"/>
  <c r="BE123" s="1"/>
  <c r="AN125"/>
  <c r="AJ125"/>
  <c r="AF125"/>
  <c r="W125"/>
  <c r="N125"/>
  <c r="H125"/>
  <c r="G125"/>
  <c r="F125"/>
  <c r="E125"/>
  <c r="D125"/>
  <c r="AN39"/>
  <c r="AJ39"/>
  <c r="AI39"/>
  <c r="AF39"/>
  <c r="W39"/>
  <c r="N39"/>
  <c r="G39"/>
  <c r="AP39" s="1"/>
  <c r="F39"/>
  <c r="E39"/>
  <c r="D39"/>
  <c r="I39" s="1"/>
  <c r="AN80"/>
  <c r="AN7" s="1"/>
  <c r="AJ80"/>
  <c r="AF80"/>
  <c r="W80"/>
  <c r="W7" s="1"/>
  <c r="N80"/>
  <c r="G80"/>
  <c r="F80"/>
  <c r="E80"/>
  <c r="D80"/>
  <c r="AN57"/>
  <c r="AJ57"/>
  <c r="AF57"/>
  <c r="W57"/>
  <c r="N57"/>
  <c r="G57"/>
  <c r="F57"/>
  <c r="E57"/>
  <c r="D57"/>
  <c r="AO57" s="1"/>
  <c r="AO22"/>
  <c r="AN22"/>
  <c r="AJ22"/>
  <c r="AF22"/>
  <c r="W22"/>
  <c r="N22"/>
  <c r="G22"/>
  <c r="F22"/>
  <c r="AP22" s="1"/>
  <c r="E22"/>
  <c r="H22" s="1"/>
  <c r="D22"/>
  <c r="I22" s="1"/>
  <c r="AN101"/>
  <c r="AJ101"/>
  <c r="AF101"/>
  <c r="W101"/>
  <c r="N101"/>
  <c r="AI101" s="1"/>
  <c r="G101"/>
  <c r="H101" s="1"/>
  <c r="F101"/>
  <c r="E101"/>
  <c r="D101"/>
  <c r="AN34"/>
  <c r="AJ34"/>
  <c r="AF34"/>
  <c r="W34"/>
  <c r="N34"/>
  <c r="G34"/>
  <c r="F34"/>
  <c r="AP34" s="1"/>
  <c r="E34"/>
  <c r="H34" s="1"/>
  <c r="D34"/>
  <c r="AN45"/>
  <c r="AJ45"/>
  <c r="AF45"/>
  <c r="W45"/>
  <c r="N45"/>
  <c r="AI45" s="1"/>
  <c r="G45"/>
  <c r="H45" s="1"/>
  <c r="F45"/>
  <c r="E45"/>
  <c r="D45"/>
  <c r="AN13"/>
  <c r="AJ13"/>
  <c r="AF13"/>
  <c r="W13"/>
  <c r="N13"/>
  <c r="G13"/>
  <c r="F13"/>
  <c r="E13"/>
  <c r="D13"/>
  <c r="I13" s="1"/>
  <c r="AN54"/>
  <c r="AJ54"/>
  <c r="AF54"/>
  <c r="AI54" s="1"/>
  <c r="W54"/>
  <c r="N54"/>
  <c r="G54"/>
  <c r="F54"/>
  <c r="AP54" s="1"/>
  <c r="E54"/>
  <c r="D54"/>
  <c r="AN17"/>
  <c r="AJ17"/>
  <c r="AF17"/>
  <c r="AI17" s="1"/>
  <c r="W17"/>
  <c r="N17"/>
  <c r="G17"/>
  <c r="F17"/>
  <c r="E17"/>
  <c r="D17"/>
  <c r="I17" s="1"/>
  <c r="AN18"/>
  <c r="AJ18"/>
  <c r="AF18"/>
  <c r="W18"/>
  <c r="AI18" s="1"/>
  <c r="N18"/>
  <c r="G18"/>
  <c r="F18"/>
  <c r="AP18" s="1"/>
  <c r="E18"/>
  <c r="H18" s="1"/>
  <c r="D18"/>
  <c r="AN106"/>
  <c r="AJ106"/>
  <c r="AF106"/>
  <c r="W106"/>
  <c r="N106"/>
  <c r="G106"/>
  <c r="F106"/>
  <c r="AP106" s="1"/>
  <c r="E106"/>
  <c r="H106" s="1"/>
  <c r="D106"/>
  <c r="AN111"/>
  <c r="AJ111"/>
  <c r="AF111"/>
  <c r="W111"/>
  <c r="N111"/>
  <c r="H111"/>
  <c r="G111"/>
  <c r="F111"/>
  <c r="AP111" s="1"/>
  <c r="E111"/>
  <c r="D111"/>
  <c r="AN100"/>
  <c r="AJ100"/>
  <c r="AF100"/>
  <c r="W100"/>
  <c r="N100"/>
  <c r="G100"/>
  <c r="H100" s="1"/>
  <c r="F100"/>
  <c r="AP100" s="1"/>
  <c r="E100"/>
  <c r="D100"/>
  <c r="AN84"/>
  <c r="AJ84"/>
  <c r="AF84"/>
  <c r="W84"/>
  <c r="AI84" s="1"/>
  <c r="N84"/>
  <c r="G84"/>
  <c r="F84"/>
  <c r="AP84" s="1"/>
  <c r="E84"/>
  <c r="H84" s="1"/>
  <c r="D84"/>
  <c r="AN75"/>
  <c r="AJ75"/>
  <c r="AF75"/>
  <c r="W75"/>
  <c r="N75"/>
  <c r="G75"/>
  <c r="F75"/>
  <c r="AP75" s="1"/>
  <c r="E75"/>
  <c r="H75" s="1"/>
  <c r="D75"/>
  <c r="AN53"/>
  <c r="AJ53"/>
  <c r="AF53"/>
  <c r="W53"/>
  <c r="N53"/>
  <c r="H53"/>
  <c r="G53"/>
  <c r="F53"/>
  <c r="AP53" s="1"/>
  <c r="E53"/>
  <c r="D53"/>
  <c r="AN24"/>
  <c r="AJ24"/>
  <c r="AF24"/>
  <c r="W24"/>
  <c r="N24"/>
  <c r="G24"/>
  <c r="H24" s="1"/>
  <c r="F24"/>
  <c r="AP24" s="1"/>
  <c r="E24"/>
  <c r="D24"/>
  <c r="AN85"/>
  <c r="AJ85"/>
  <c r="AF85"/>
  <c r="W85"/>
  <c r="AI85" s="1"/>
  <c r="N85"/>
  <c r="G85"/>
  <c r="F85"/>
  <c r="AP85" s="1"/>
  <c r="E85"/>
  <c r="H85" s="1"/>
  <c r="D85"/>
  <c r="AN118"/>
  <c r="AJ118"/>
  <c r="AF118"/>
  <c r="W118"/>
  <c r="N118"/>
  <c r="G118"/>
  <c r="F118"/>
  <c r="AP118" s="1"/>
  <c r="E118"/>
  <c r="H118" s="1"/>
  <c r="D118"/>
  <c r="AN35"/>
  <c r="AJ35"/>
  <c r="AF35"/>
  <c r="W35"/>
  <c r="N35"/>
  <c r="H35"/>
  <c r="G35"/>
  <c r="F35"/>
  <c r="AP35" s="1"/>
  <c r="E35"/>
  <c r="D35"/>
  <c r="AN31"/>
  <c r="AJ31"/>
  <c r="AF31"/>
  <c r="W31"/>
  <c r="N31"/>
  <c r="G31"/>
  <c r="H31" s="1"/>
  <c r="F31"/>
  <c r="AP31" s="1"/>
  <c r="E31"/>
  <c r="D31"/>
  <c r="AN105"/>
  <c r="AJ105"/>
  <c r="AF105"/>
  <c r="W105"/>
  <c r="AI105" s="1"/>
  <c r="N105"/>
  <c r="G105"/>
  <c r="F105"/>
  <c r="AP105" s="1"/>
  <c r="E105"/>
  <c r="H105" s="1"/>
  <c r="D105"/>
  <c r="AN124"/>
  <c r="AJ124"/>
  <c r="AF124"/>
  <c r="W124"/>
  <c r="N124"/>
  <c r="G124"/>
  <c r="F124"/>
  <c r="AP124" s="1"/>
  <c r="E124"/>
  <c r="H124" s="1"/>
  <c r="D124"/>
  <c r="AN96"/>
  <c r="AJ96"/>
  <c r="AF96"/>
  <c r="W96"/>
  <c r="N96"/>
  <c r="H96"/>
  <c r="G96"/>
  <c r="F96"/>
  <c r="AP96" s="1"/>
  <c r="E96"/>
  <c r="D96"/>
  <c r="AN61"/>
  <c r="AJ61"/>
  <c r="AF61"/>
  <c r="W61"/>
  <c r="N61"/>
  <c r="G61"/>
  <c r="H61" s="1"/>
  <c r="F61"/>
  <c r="AP61" s="1"/>
  <c r="E61"/>
  <c r="D61"/>
  <c r="AN40"/>
  <c r="AJ40"/>
  <c r="AF40"/>
  <c r="W40"/>
  <c r="AI40" s="1"/>
  <c r="N40"/>
  <c r="G40"/>
  <c r="F40"/>
  <c r="AP40" s="1"/>
  <c r="E40"/>
  <c r="H40" s="1"/>
  <c r="D40"/>
  <c r="AN73"/>
  <c r="AJ73"/>
  <c r="AF73"/>
  <c r="W73"/>
  <c r="N73"/>
  <c r="G73"/>
  <c r="F73"/>
  <c r="AP73" s="1"/>
  <c r="E73"/>
  <c r="H73" s="1"/>
  <c r="D73"/>
  <c r="AN121"/>
  <c r="AJ121"/>
  <c r="AF121"/>
  <c r="W121"/>
  <c r="N121"/>
  <c r="H121"/>
  <c r="G121"/>
  <c r="F121"/>
  <c r="AP121" s="1"/>
  <c r="E121"/>
  <c r="D121"/>
  <c r="AN115"/>
  <c r="AJ115"/>
  <c r="AF115"/>
  <c r="W115"/>
  <c r="N115"/>
  <c r="G115"/>
  <c r="H115" s="1"/>
  <c r="F115"/>
  <c r="AP115" s="1"/>
  <c r="E115"/>
  <c r="D115"/>
  <c r="AN43"/>
  <c r="AJ43"/>
  <c r="AF43"/>
  <c r="W43"/>
  <c r="AI43" s="1"/>
  <c r="N43"/>
  <c r="G43"/>
  <c r="F43"/>
  <c r="AP43" s="1"/>
  <c r="E43"/>
  <c r="H43" s="1"/>
  <c r="D43"/>
  <c r="AN16"/>
  <c r="AJ16"/>
  <c r="AF16"/>
  <c r="W16"/>
  <c r="N16"/>
  <c r="G16"/>
  <c r="F16"/>
  <c r="AP16" s="1"/>
  <c r="E16"/>
  <c r="H16" s="1"/>
  <c r="D16"/>
  <c r="AN15"/>
  <c r="AJ15"/>
  <c r="AF15"/>
  <c r="W15"/>
  <c r="N15"/>
  <c r="H15"/>
  <c r="G15"/>
  <c r="F15"/>
  <c r="AP15" s="1"/>
  <c r="E15"/>
  <c r="D15"/>
  <c r="AN60"/>
  <c r="AJ60"/>
  <c r="AF60"/>
  <c r="W60"/>
  <c r="N60"/>
  <c r="G60"/>
  <c r="H60" s="1"/>
  <c r="F60"/>
  <c r="AP60" s="1"/>
  <c r="E60"/>
  <c r="D60"/>
  <c r="AN128"/>
  <c r="AJ128"/>
  <c r="AF128"/>
  <c r="W128"/>
  <c r="AI128" s="1"/>
  <c r="N128"/>
  <c r="G128"/>
  <c r="F128"/>
  <c r="AP128" s="1"/>
  <c r="E128"/>
  <c r="H128" s="1"/>
  <c r="D128"/>
  <c r="AN78"/>
  <c r="AJ78"/>
  <c r="AF78"/>
  <c r="W78"/>
  <c r="N78"/>
  <c r="G78"/>
  <c r="F78"/>
  <c r="AP78" s="1"/>
  <c r="E78"/>
  <c r="H78" s="1"/>
  <c r="D78"/>
  <c r="AN93"/>
  <c r="AJ93"/>
  <c r="AF93"/>
  <c r="W93"/>
  <c r="N93"/>
  <c r="G93"/>
  <c r="F93"/>
  <c r="E93"/>
  <c r="D93"/>
  <c r="I93" s="1"/>
  <c r="AN42"/>
  <c r="AJ42"/>
  <c r="AF42"/>
  <c r="AI42" s="1"/>
  <c r="W42"/>
  <c r="N42"/>
  <c r="G42"/>
  <c r="F42"/>
  <c r="AW42" s="1"/>
  <c r="E42"/>
  <c r="D42"/>
  <c r="I42" s="1"/>
  <c r="AO49"/>
  <c r="AN49"/>
  <c r="AJ49"/>
  <c r="AF49"/>
  <c r="W49"/>
  <c r="N49"/>
  <c r="G49"/>
  <c r="F49"/>
  <c r="E49"/>
  <c r="D49"/>
  <c r="I49" s="1"/>
  <c r="AN87"/>
  <c r="AJ87"/>
  <c r="AF87"/>
  <c r="W87"/>
  <c r="N87"/>
  <c r="G87"/>
  <c r="F87"/>
  <c r="AP87" s="1"/>
  <c r="E87"/>
  <c r="H87" s="1"/>
  <c r="D87"/>
  <c r="AO87" s="1"/>
  <c r="AQ87" s="1"/>
  <c r="AR87" s="1"/>
  <c r="AN89"/>
  <c r="AF89"/>
  <c r="W89"/>
  <c r="N89"/>
  <c r="G89"/>
  <c r="F89"/>
  <c r="AP89" s="1"/>
  <c r="E89"/>
  <c r="D89"/>
  <c r="AO89" s="1"/>
  <c r="AQ89" s="1"/>
  <c r="AR89" s="1"/>
  <c r="AN95"/>
  <c r="AJ95"/>
  <c r="AF95"/>
  <c r="W95"/>
  <c r="N95"/>
  <c r="AI95" s="1"/>
  <c r="G95"/>
  <c r="F95"/>
  <c r="E95"/>
  <c r="D95"/>
  <c r="AW95" s="1"/>
  <c r="AN51"/>
  <c r="AJ51"/>
  <c r="AF51"/>
  <c r="W51"/>
  <c r="N51"/>
  <c r="G51"/>
  <c r="H51" s="1"/>
  <c r="F51"/>
  <c r="AP51" s="1"/>
  <c r="E51"/>
  <c r="D51"/>
  <c r="AN44"/>
  <c r="AJ44"/>
  <c r="AF44"/>
  <c r="AI44" s="1"/>
  <c r="W44"/>
  <c r="N44"/>
  <c r="G44"/>
  <c r="F44"/>
  <c r="AP44" s="1"/>
  <c r="E44"/>
  <c r="AW44" s="1"/>
  <c r="D44"/>
  <c r="AN109"/>
  <c r="AJ109"/>
  <c r="AF109"/>
  <c r="AI109" s="1"/>
  <c r="W109"/>
  <c r="N109"/>
  <c r="G109"/>
  <c r="H109" s="1"/>
  <c r="F109"/>
  <c r="E109"/>
  <c r="D109"/>
  <c r="AN67"/>
  <c r="AJ67"/>
  <c r="AF67"/>
  <c r="AI67" s="1"/>
  <c r="W67"/>
  <c r="N67"/>
  <c r="G67"/>
  <c r="F67"/>
  <c r="AP67" s="1"/>
  <c r="E67"/>
  <c r="AO67" s="1"/>
  <c r="AQ67" s="1"/>
  <c r="AR67" s="1"/>
  <c r="D67"/>
  <c r="AN113"/>
  <c r="AJ113"/>
  <c r="AF113"/>
  <c r="AI113" s="1"/>
  <c r="W113"/>
  <c r="N113"/>
  <c r="G113"/>
  <c r="H113" s="1"/>
  <c r="F113"/>
  <c r="E113"/>
  <c r="D113"/>
  <c r="AN12"/>
  <c r="AJ12"/>
  <c r="AF12"/>
  <c r="AI12" s="1"/>
  <c r="W12"/>
  <c r="N12"/>
  <c r="G12"/>
  <c r="F12"/>
  <c r="E12"/>
  <c r="AO12" s="1"/>
  <c r="D12"/>
  <c r="AN19"/>
  <c r="AJ19"/>
  <c r="AF19"/>
  <c r="AI19" s="1"/>
  <c r="W19"/>
  <c r="N19"/>
  <c r="G19"/>
  <c r="H19" s="1"/>
  <c r="F19"/>
  <c r="E19"/>
  <c r="D19"/>
  <c r="AN76"/>
  <c r="AJ76"/>
  <c r="AF76"/>
  <c r="AI76" s="1"/>
  <c r="W76"/>
  <c r="N76"/>
  <c r="G76"/>
  <c r="F76"/>
  <c r="E76"/>
  <c r="AW76" s="1"/>
  <c r="D76"/>
  <c r="AN119"/>
  <c r="AJ119"/>
  <c r="AF119"/>
  <c r="AI119" s="1"/>
  <c r="W119"/>
  <c r="N119"/>
  <c r="G119"/>
  <c r="H119" s="1"/>
  <c r="F119"/>
  <c r="E119"/>
  <c r="D119"/>
  <c r="AN25"/>
  <c r="AJ25"/>
  <c r="AF25"/>
  <c r="AI25" s="1"/>
  <c r="W25"/>
  <c r="N25"/>
  <c r="G25"/>
  <c r="F25"/>
  <c r="E25"/>
  <c r="AO25" s="1"/>
  <c r="D25"/>
  <c r="AN14"/>
  <c r="AJ14"/>
  <c r="AF14"/>
  <c r="AI14" s="1"/>
  <c r="W14"/>
  <c r="N14"/>
  <c r="G14"/>
  <c r="H14" s="1"/>
  <c r="F14"/>
  <c r="E14"/>
  <c r="D14"/>
  <c r="AN26"/>
  <c r="AJ26"/>
  <c r="AF26"/>
  <c r="AI26" s="1"/>
  <c r="W26"/>
  <c r="N26"/>
  <c r="G26"/>
  <c r="F26"/>
  <c r="E26"/>
  <c r="AW26" s="1"/>
  <c r="D26"/>
  <c r="AN32"/>
  <c r="AJ32"/>
  <c r="AF32"/>
  <c r="AI32" s="1"/>
  <c r="W32"/>
  <c r="N32"/>
  <c r="G32"/>
  <c r="H32" s="1"/>
  <c r="F32"/>
  <c r="E32"/>
  <c r="D32"/>
  <c r="AN21"/>
  <c r="AJ21"/>
  <c r="AF21"/>
  <c r="AI21" s="1"/>
  <c r="W21"/>
  <c r="N21"/>
  <c r="G21"/>
  <c r="F21"/>
  <c r="AP21" s="1"/>
  <c r="E21"/>
  <c r="AW21" s="1"/>
  <c r="D21"/>
  <c r="AN65"/>
  <c r="AJ65"/>
  <c r="AF65"/>
  <c r="AI65" s="1"/>
  <c r="W65"/>
  <c r="N65"/>
  <c r="G65"/>
  <c r="H65" s="1"/>
  <c r="F65"/>
  <c r="E65"/>
  <c r="D65"/>
  <c r="AJ99"/>
  <c r="AF99"/>
  <c r="W99"/>
  <c r="N99"/>
  <c r="G99"/>
  <c r="H99" s="1"/>
  <c r="F99"/>
  <c r="E99"/>
  <c r="D99"/>
  <c r="AN91"/>
  <c r="AJ91"/>
  <c r="AF91"/>
  <c r="W91"/>
  <c r="N91"/>
  <c r="G91"/>
  <c r="F91"/>
  <c r="AP91" s="1"/>
  <c r="E91"/>
  <c r="H91" s="1"/>
  <c r="D91"/>
  <c r="I91" s="1"/>
  <c r="AN120"/>
  <c r="AJ120"/>
  <c r="AF120"/>
  <c r="W120"/>
  <c r="N120"/>
  <c r="G120"/>
  <c r="F120"/>
  <c r="AP120" s="1"/>
  <c r="E120"/>
  <c r="D120"/>
  <c r="AN81"/>
  <c r="AJ81"/>
  <c r="AF81"/>
  <c r="AI81" s="1"/>
  <c r="W81"/>
  <c r="N81"/>
  <c r="G81"/>
  <c r="F81"/>
  <c r="E81"/>
  <c r="D81"/>
  <c r="I81" s="1"/>
  <c r="BM117"/>
  <c r="AN117"/>
  <c r="AJ117"/>
  <c r="AF117"/>
  <c r="AI117" s="1"/>
  <c r="W117"/>
  <c r="N117"/>
  <c r="G117"/>
  <c r="F117"/>
  <c r="E117"/>
  <c r="D117"/>
  <c r="AN126"/>
  <c r="AJ126"/>
  <c r="AF126"/>
  <c r="AI126" s="1"/>
  <c r="W126"/>
  <c r="N126"/>
  <c r="G126"/>
  <c r="F126"/>
  <c r="E126"/>
  <c r="AO126" s="1"/>
  <c r="D126"/>
  <c r="A3"/>
  <c r="O9" l="1"/>
  <c r="O10" s="1"/>
  <c r="T9"/>
  <c r="T11"/>
  <c r="T131" s="1"/>
  <c r="T10"/>
  <c r="Z9"/>
  <c r="Z10"/>
  <c r="Z11" s="1"/>
  <c r="Z131" s="1"/>
  <c r="AD9"/>
  <c r="AD10" s="1"/>
  <c r="M9"/>
  <c r="S9"/>
  <c r="S11"/>
  <c r="S131" s="1"/>
  <c r="X9"/>
  <c r="X10" s="1"/>
  <c r="AC9"/>
  <c r="AH9"/>
  <c r="AT9"/>
  <c r="AT10"/>
  <c r="AT11" s="1"/>
  <c r="AT131" s="1"/>
  <c r="J13"/>
  <c r="BE13" s="1"/>
  <c r="AE10"/>
  <c r="BD9"/>
  <c r="BD131" s="1"/>
  <c r="AL9"/>
  <c r="AU9"/>
  <c r="AS10"/>
  <c r="AP108"/>
  <c r="L8"/>
  <c r="L10" s="1"/>
  <c r="V8"/>
  <c r="AG8"/>
  <c r="AP113"/>
  <c r="AP109"/>
  <c r="AS11"/>
  <c r="AS131" s="1"/>
  <c r="AI60"/>
  <c r="AI61"/>
  <c r="AI31"/>
  <c r="AI100"/>
  <c r="AW13"/>
  <c r="AB9"/>
  <c r="AP71"/>
  <c r="AP107"/>
  <c r="Q8"/>
  <c r="Q9" s="1"/>
  <c r="AA8"/>
  <c r="AM8"/>
  <c r="AM9" s="1"/>
  <c r="AM10" s="1"/>
  <c r="BD8"/>
  <c r="AI38"/>
  <c r="AP81"/>
  <c r="AW120"/>
  <c r="AI120"/>
  <c r="AI91"/>
  <c r="I95"/>
  <c r="AI89"/>
  <c r="AO42"/>
  <c r="AP93"/>
  <c r="AE11"/>
  <c r="AF9"/>
  <c r="AI15"/>
  <c r="AI121"/>
  <c r="AI96"/>
  <c r="AI35"/>
  <c r="AI53"/>
  <c r="AI111"/>
  <c r="AP17"/>
  <c r="AW54"/>
  <c r="AX54" s="1"/>
  <c r="AY54" s="1"/>
  <c r="AP13"/>
  <c r="AO13"/>
  <c r="AP101"/>
  <c r="K9"/>
  <c r="K131" s="1"/>
  <c r="U9"/>
  <c r="AE9"/>
  <c r="AV9"/>
  <c r="H57"/>
  <c r="H80"/>
  <c r="AP125"/>
  <c r="AP59"/>
  <c r="AQ59" s="1"/>
  <c r="AR59" s="1"/>
  <c r="AI59"/>
  <c r="AW59"/>
  <c r="H30"/>
  <c r="AP66"/>
  <c r="AJ7"/>
  <c r="AP58"/>
  <c r="AP29"/>
  <c r="AI48"/>
  <c r="S10"/>
  <c r="AC10"/>
  <c r="AC11" s="1"/>
  <c r="AC131" s="1"/>
  <c r="AI129"/>
  <c r="H107"/>
  <c r="J107" s="1"/>
  <c r="BE107" s="1"/>
  <c r="AP46"/>
  <c r="H27"/>
  <c r="AL8"/>
  <c r="AU8"/>
  <c r="BC8"/>
  <c r="BC9" s="1"/>
  <c r="BC131" s="1"/>
  <c r="AW92"/>
  <c r="AX92" s="1"/>
  <c r="AY92" s="1"/>
  <c r="H38"/>
  <c r="H33"/>
  <c r="H110"/>
  <c r="J110" s="1"/>
  <c r="BE110" s="1"/>
  <c r="AP112"/>
  <c r="AQ22"/>
  <c r="AR22" s="1"/>
  <c r="AW62"/>
  <c r="AQ64"/>
  <c r="AR64" s="1"/>
  <c r="AO70"/>
  <c r="R8"/>
  <c r="AB8"/>
  <c r="AB10" s="1"/>
  <c r="AP117"/>
  <c r="AP65"/>
  <c r="AP32"/>
  <c r="AP14"/>
  <c r="AP119"/>
  <c r="AP19"/>
  <c r="AI51"/>
  <c r="I87"/>
  <c r="AI115"/>
  <c r="AI24"/>
  <c r="L9"/>
  <c r="L11" s="1"/>
  <c r="L131" s="1"/>
  <c r="V9"/>
  <c r="AP82"/>
  <c r="I129"/>
  <c r="J129" s="1"/>
  <c r="BE129" s="1"/>
  <c r="AP74"/>
  <c r="AP27"/>
  <c r="AV8"/>
  <c r="AV10" s="1"/>
  <c r="AP55"/>
  <c r="I92"/>
  <c r="J92" s="1"/>
  <c r="BE92" s="1"/>
  <c r="AP127"/>
  <c r="AP110"/>
  <c r="AQ110"/>
  <c r="AR110" s="1"/>
  <c r="AW117"/>
  <c r="H117"/>
  <c r="AW81"/>
  <c r="AZ81" s="1"/>
  <c r="H120"/>
  <c r="AW99"/>
  <c r="AZ99" s="1"/>
  <c r="AI99"/>
  <c r="AW65"/>
  <c r="AZ65" s="1"/>
  <c r="AW32"/>
  <c r="I26"/>
  <c r="AW14"/>
  <c r="AZ14" s="1"/>
  <c r="I25"/>
  <c r="AW119"/>
  <c r="I76"/>
  <c r="AW19"/>
  <c r="AX19" s="1"/>
  <c r="AY19" s="1"/>
  <c r="I12"/>
  <c r="AW113"/>
  <c r="AW109"/>
  <c r="AO95"/>
  <c r="H89"/>
  <c r="AW49"/>
  <c r="AI49"/>
  <c r="H93"/>
  <c r="AI16"/>
  <c r="AI73"/>
  <c r="AI124"/>
  <c r="AI118"/>
  <c r="AI75"/>
  <c r="AI106"/>
  <c r="H17"/>
  <c r="H54"/>
  <c r="H13"/>
  <c r="AP45"/>
  <c r="AI34"/>
  <c r="AI123"/>
  <c r="AW123"/>
  <c r="H69"/>
  <c r="I50"/>
  <c r="AP50"/>
  <c r="H59"/>
  <c r="AI30"/>
  <c r="AI37"/>
  <c r="AI20"/>
  <c r="AI41"/>
  <c r="AI102"/>
  <c r="AI36"/>
  <c r="AW64"/>
  <c r="H48"/>
  <c r="D8"/>
  <c r="D9" s="1"/>
  <c r="D10" s="1"/>
  <c r="AW129"/>
  <c r="AX129" s="1"/>
  <c r="AY129" s="1"/>
  <c r="AI70"/>
  <c r="H94"/>
  <c r="AI47"/>
  <c r="AW47"/>
  <c r="AX47" s="1"/>
  <c r="AY47" s="1"/>
  <c r="H77"/>
  <c r="H97"/>
  <c r="AW55"/>
  <c r="AX55" s="1"/>
  <c r="AY55" s="1"/>
  <c r="AP103"/>
  <c r="AI114"/>
  <c r="AX26"/>
  <c r="AY26" s="1"/>
  <c r="AZ26"/>
  <c r="AZ76"/>
  <c r="AX76"/>
  <c r="AY76" s="1"/>
  <c r="AX44"/>
  <c r="AY44" s="1"/>
  <c r="AZ44"/>
  <c r="AX95"/>
  <c r="AY95" s="1"/>
  <c r="AZ95"/>
  <c r="AZ83"/>
  <c r="AX83"/>
  <c r="AZ120"/>
  <c r="AX120"/>
  <c r="AY120" s="1"/>
  <c r="J91"/>
  <c r="BE91" s="1"/>
  <c r="AZ21"/>
  <c r="AX21"/>
  <c r="AY21" s="1"/>
  <c r="AZ117"/>
  <c r="AX117"/>
  <c r="AY117" s="1"/>
  <c r="AX81"/>
  <c r="AY81" s="1"/>
  <c r="AZ32"/>
  <c r="AX32"/>
  <c r="AY32" s="1"/>
  <c r="AX14"/>
  <c r="AY14" s="1"/>
  <c r="AX119"/>
  <c r="AY119" s="1"/>
  <c r="AZ119"/>
  <c r="AZ19"/>
  <c r="AX113"/>
  <c r="AY113" s="1"/>
  <c r="AZ113"/>
  <c r="AX109"/>
  <c r="AY109" s="1"/>
  <c r="AZ109"/>
  <c r="AX49"/>
  <c r="AY49" s="1"/>
  <c r="AZ49"/>
  <c r="AW51"/>
  <c r="AO51"/>
  <c r="AQ51" s="1"/>
  <c r="AR51" s="1"/>
  <c r="I51"/>
  <c r="J51" s="1"/>
  <c r="BE51" s="1"/>
  <c r="AW78"/>
  <c r="AO78"/>
  <c r="I78"/>
  <c r="AW128"/>
  <c r="AO128"/>
  <c r="AQ128" s="1"/>
  <c r="AR128" s="1"/>
  <c r="I128"/>
  <c r="J128" s="1"/>
  <c r="BE128" s="1"/>
  <c r="AW43"/>
  <c r="AO43"/>
  <c r="AQ43" s="1"/>
  <c r="AR43" s="1"/>
  <c r="I43"/>
  <c r="J43" s="1"/>
  <c r="BE43" s="1"/>
  <c r="AW121"/>
  <c r="AO121"/>
  <c r="AQ121" s="1"/>
  <c r="AR121" s="1"/>
  <c r="I121"/>
  <c r="J121" s="1"/>
  <c r="BE121" s="1"/>
  <c r="AW40"/>
  <c r="AO40"/>
  <c r="AQ40" s="1"/>
  <c r="AR40" s="1"/>
  <c r="I40"/>
  <c r="J40" s="1"/>
  <c r="BE40" s="1"/>
  <c r="AW96"/>
  <c r="AO96"/>
  <c r="AQ96" s="1"/>
  <c r="AR96" s="1"/>
  <c r="I96"/>
  <c r="J96" s="1"/>
  <c r="BE96" s="1"/>
  <c r="AW31"/>
  <c r="AO31"/>
  <c r="AQ31" s="1"/>
  <c r="AR31" s="1"/>
  <c r="I31"/>
  <c r="J31" s="1"/>
  <c r="BE31" s="1"/>
  <c r="AW118"/>
  <c r="AO118"/>
  <c r="AQ118" s="1"/>
  <c r="AR118" s="1"/>
  <c r="I118"/>
  <c r="J118" s="1"/>
  <c r="BE118" s="1"/>
  <c r="AW53"/>
  <c r="AO53"/>
  <c r="AQ53" s="1"/>
  <c r="AR53" s="1"/>
  <c r="I53"/>
  <c r="J53" s="1"/>
  <c r="BE53" s="1"/>
  <c r="AW84"/>
  <c r="AO84"/>
  <c r="AQ84" s="1"/>
  <c r="AR84" s="1"/>
  <c r="I84"/>
  <c r="J84" s="1"/>
  <c r="BE84" s="1"/>
  <c r="AW100"/>
  <c r="AO100"/>
  <c r="AQ100" s="1"/>
  <c r="AR100" s="1"/>
  <c r="I100"/>
  <c r="J100" s="1"/>
  <c r="BE100" s="1"/>
  <c r="AW106"/>
  <c r="AO106"/>
  <c r="AQ106" s="1"/>
  <c r="AR106" s="1"/>
  <c r="I106"/>
  <c r="J106" s="1"/>
  <c r="BE106" s="1"/>
  <c r="AZ54"/>
  <c r="F7"/>
  <c r="AP57"/>
  <c r="AQ57"/>
  <c r="AZ59"/>
  <c r="AX59"/>
  <c r="AY59" s="1"/>
  <c r="AW82"/>
  <c r="AO82"/>
  <c r="AQ82" s="1"/>
  <c r="AR82" s="1"/>
  <c r="I82"/>
  <c r="J82" s="1"/>
  <c r="BE82" s="1"/>
  <c r="AX64"/>
  <c r="AY64" s="1"/>
  <c r="AZ64"/>
  <c r="AZ70"/>
  <c r="AX70"/>
  <c r="AY70" s="1"/>
  <c r="H74"/>
  <c r="J74" s="1"/>
  <c r="BE74" s="1"/>
  <c r="AO74"/>
  <c r="AQ74" s="1"/>
  <c r="AR74" s="1"/>
  <c r="AW74"/>
  <c r="AW72"/>
  <c r="I72"/>
  <c r="J72" s="1"/>
  <c r="BE72" s="1"/>
  <c r="AO72"/>
  <c r="AQ72" s="1"/>
  <c r="AR72" s="1"/>
  <c r="AZ55"/>
  <c r="AZ92"/>
  <c r="H39"/>
  <c r="J39" s="1"/>
  <c r="BE39" s="1"/>
  <c r="AW39"/>
  <c r="AO39"/>
  <c r="AQ39" s="1"/>
  <c r="AR39" s="1"/>
  <c r="AW41"/>
  <c r="I41"/>
  <c r="J41" s="1"/>
  <c r="BE41" s="1"/>
  <c r="AO41"/>
  <c r="AQ41" s="1"/>
  <c r="AR41" s="1"/>
  <c r="AZ58"/>
  <c r="AX58"/>
  <c r="AY58" s="1"/>
  <c r="AX62"/>
  <c r="AY62" s="1"/>
  <c r="AZ62"/>
  <c r="AW88"/>
  <c r="AO88"/>
  <c r="AQ88" s="1"/>
  <c r="AR88" s="1"/>
  <c r="I88"/>
  <c r="J88" s="1"/>
  <c r="BE88" s="1"/>
  <c r="AZ47"/>
  <c r="AI72"/>
  <c r="AF130"/>
  <c r="H23"/>
  <c r="J23" s="1"/>
  <c r="BE23" s="1"/>
  <c r="AW23"/>
  <c r="AO23"/>
  <c r="AQ23" s="1"/>
  <c r="AR23" s="1"/>
  <c r="AO90"/>
  <c r="AW90"/>
  <c r="I90"/>
  <c r="AF8"/>
  <c r="AI83"/>
  <c r="H52"/>
  <c r="J52" s="1"/>
  <c r="BE52" s="1"/>
  <c r="AW52"/>
  <c r="AO52"/>
  <c r="AQ52" s="1"/>
  <c r="AR52" s="1"/>
  <c r="AW63"/>
  <c r="AO63"/>
  <c r="AQ63" s="1"/>
  <c r="AR63" s="1"/>
  <c r="I63"/>
  <c r="J63" s="1"/>
  <c r="BE63" s="1"/>
  <c r="AW114"/>
  <c r="I114"/>
  <c r="J114" s="1"/>
  <c r="BE114" s="1"/>
  <c r="AO114"/>
  <c r="AQ114" s="1"/>
  <c r="AR114" s="1"/>
  <c r="AO81"/>
  <c r="AW91"/>
  <c r="AP26"/>
  <c r="AP25"/>
  <c r="AQ25" s="1"/>
  <c r="AR25" s="1"/>
  <c r="AP95"/>
  <c r="J42"/>
  <c r="BE42" s="1"/>
  <c r="AQ27"/>
  <c r="AR27" s="1"/>
  <c r="G130"/>
  <c r="O131"/>
  <c r="AW126"/>
  <c r="H81"/>
  <c r="J81" s="1"/>
  <c r="BE81" s="1"/>
  <c r="I21"/>
  <c r="AO21"/>
  <c r="AQ21" s="1"/>
  <c r="AR21" s="1"/>
  <c r="AO26"/>
  <c r="AQ26" s="1"/>
  <c r="AR26" s="1"/>
  <c r="AW25"/>
  <c r="AO76"/>
  <c r="AW12"/>
  <c r="I67"/>
  <c r="AW67"/>
  <c r="I44"/>
  <c r="AO44"/>
  <c r="AQ44" s="1"/>
  <c r="AR44" s="1"/>
  <c r="J93"/>
  <c r="BE93" s="1"/>
  <c r="M131"/>
  <c r="AW17"/>
  <c r="J122"/>
  <c r="BE122" s="1"/>
  <c r="AQ70"/>
  <c r="AR70" s="1"/>
  <c r="F130"/>
  <c r="J98"/>
  <c r="BE98" s="1"/>
  <c r="H126"/>
  <c r="I120"/>
  <c r="J120" s="1"/>
  <c r="BE120" s="1"/>
  <c r="AO120"/>
  <c r="AQ120" s="1"/>
  <c r="AR120" s="1"/>
  <c r="I99"/>
  <c r="J99" s="1"/>
  <c r="BE99" s="1"/>
  <c r="H21"/>
  <c r="H26"/>
  <c r="J26" s="1"/>
  <c r="BE26" s="1"/>
  <c r="H25"/>
  <c r="H76"/>
  <c r="J76" s="1"/>
  <c r="BE76" s="1"/>
  <c r="H12"/>
  <c r="H67"/>
  <c r="H44"/>
  <c r="H95"/>
  <c r="I89"/>
  <c r="J87"/>
  <c r="BE87" s="1"/>
  <c r="AW87"/>
  <c r="H49"/>
  <c r="J49" s="1"/>
  <c r="BE49" s="1"/>
  <c r="AP42"/>
  <c r="AQ42" s="1"/>
  <c r="AR42" s="1"/>
  <c r="AI93"/>
  <c r="R131"/>
  <c r="V131"/>
  <c r="F9"/>
  <c r="J22"/>
  <c r="BE22" s="1"/>
  <c r="D7"/>
  <c r="I57"/>
  <c r="AQ123"/>
  <c r="AR123" s="1"/>
  <c r="AW37"/>
  <c r="AI116"/>
  <c r="AW71"/>
  <c r="AW122"/>
  <c r="AO62"/>
  <c r="AQ62" s="1"/>
  <c r="AR62" s="1"/>
  <c r="AP102"/>
  <c r="AI28"/>
  <c r="AW107"/>
  <c r="AI68"/>
  <c r="AQ47"/>
  <c r="AR47" s="1"/>
  <c r="I27"/>
  <c r="J27" s="1"/>
  <c r="BE27" s="1"/>
  <c r="E130"/>
  <c r="AP97"/>
  <c r="AP130" s="1"/>
  <c r="W130"/>
  <c r="AW112"/>
  <c r="AW98"/>
  <c r="AZ42"/>
  <c r="AX42"/>
  <c r="AY42" s="1"/>
  <c r="AW60"/>
  <c r="AO60"/>
  <c r="AQ60" s="1"/>
  <c r="AR60" s="1"/>
  <c r="I60"/>
  <c r="J60" s="1"/>
  <c r="BE60" s="1"/>
  <c r="AW15"/>
  <c r="AO15"/>
  <c r="AQ15" s="1"/>
  <c r="AR15" s="1"/>
  <c r="I15"/>
  <c r="J15" s="1"/>
  <c r="BE15" s="1"/>
  <c r="AW16"/>
  <c r="AO16"/>
  <c r="AQ16" s="1"/>
  <c r="AR16" s="1"/>
  <c r="I16"/>
  <c r="J16" s="1"/>
  <c r="BE16" s="1"/>
  <c r="AW115"/>
  <c r="AO115"/>
  <c r="AQ115" s="1"/>
  <c r="AR115" s="1"/>
  <c r="I115"/>
  <c r="J115" s="1"/>
  <c r="BE115" s="1"/>
  <c r="AW73"/>
  <c r="AO73"/>
  <c r="AQ73" s="1"/>
  <c r="AR73" s="1"/>
  <c r="I73"/>
  <c r="J73" s="1"/>
  <c r="BE73" s="1"/>
  <c r="AW61"/>
  <c r="AO61"/>
  <c r="AQ61" s="1"/>
  <c r="AR61" s="1"/>
  <c r="I61"/>
  <c r="J61" s="1"/>
  <c r="BE61" s="1"/>
  <c r="AW124"/>
  <c r="AO124"/>
  <c r="AQ124" s="1"/>
  <c r="AR124" s="1"/>
  <c r="I124"/>
  <c r="J124" s="1"/>
  <c r="BE124" s="1"/>
  <c r="AW105"/>
  <c r="AO105"/>
  <c r="AQ105" s="1"/>
  <c r="AR105" s="1"/>
  <c r="I105"/>
  <c r="J105" s="1"/>
  <c r="BE105" s="1"/>
  <c r="AW35"/>
  <c r="AO35"/>
  <c r="AQ35" s="1"/>
  <c r="AR35" s="1"/>
  <c r="I35"/>
  <c r="J35" s="1"/>
  <c r="BE35" s="1"/>
  <c r="AW85"/>
  <c r="AO85"/>
  <c r="AQ85" s="1"/>
  <c r="AR85" s="1"/>
  <c r="I85"/>
  <c r="J85" s="1"/>
  <c r="BE85" s="1"/>
  <c r="AW24"/>
  <c r="AO24"/>
  <c r="AQ24" s="1"/>
  <c r="AR24" s="1"/>
  <c r="I24"/>
  <c r="J24" s="1"/>
  <c r="BE24" s="1"/>
  <c r="AW75"/>
  <c r="AO75"/>
  <c r="AQ75" s="1"/>
  <c r="AR75" s="1"/>
  <c r="I75"/>
  <c r="J75" s="1"/>
  <c r="BE75" s="1"/>
  <c r="AW111"/>
  <c r="AO111"/>
  <c r="AQ111" s="1"/>
  <c r="AR111" s="1"/>
  <c r="I111"/>
  <c r="J111" s="1"/>
  <c r="BE111" s="1"/>
  <c r="AW18"/>
  <c r="AO18"/>
  <c r="AQ18" s="1"/>
  <c r="AR18" s="1"/>
  <c r="I18"/>
  <c r="J18" s="1"/>
  <c r="BE18" s="1"/>
  <c r="AX13"/>
  <c r="AY13" s="1"/>
  <c r="AZ13"/>
  <c r="AW125"/>
  <c r="AO125"/>
  <c r="AQ125" s="1"/>
  <c r="AR125" s="1"/>
  <c r="I125"/>
  <c r="J125" s="1"/>
  <c r="BE125" s="1"/>
  <c r="H108"/>
  <c r="J108" s="1"/>
  <c r="BE108" s="1"/>
  <c r="AO108"/>
  <c r="AQ108" s="1"/>
  <c r="AR108" s="1"/>
  <c r="AW108"/>
  <c r="AO36"/>
  <c r="AQ36" s="1"/>
  <c r="AR36" s="1"/>
  <c r="AW36"/>
  <c r="I36"/>
  <c r="J36" s="1"/>
  <c r="BE36" s="1"/>
  <c r="AZ29"/>
  <c r="AX29"/>
  <c r="AY29" s="1"/>
  <c r="H86"/>
  <c r="J86" s="1"/>
  <c r="BE86" s="1"/>
  <c r="AW86"/>
  <c r="AO86"/>
  <c r="AQ86" s="1"/>
  <c r="AR86" s="1"/>
  <c r="AW46"/>
  <c r="AO46"/>
  <c r="I46"/>
  <c r="J46" s="1"/>
  <c r="BE46" s="1"/>
  <c r="AZ123"/>
  <c r="AX123"/>
  <c r="AY123" s="1"/>
  <c r="AW66"/>
  <c r="AO66"/>
  <c r="AQ66" s="1"/>
  <c r="AR66" s="1"/>
  <c r="I66"/>
  <c r="J66" s="1"/>
  <c r="BE66" s="1"/>
  <c r="AO34"/>
  <c r="AQ34" s="1"/>
  <c r="AR34" s="1"/>
  <c r="AW34"/>
  <c r="I34"/>
  <c r="J34" s="1"/>
  <c r="BE34" s="1"/>
  <c r="AI57"/>
  <c r="AF7"/>
  <c r="H50"/>
  <c r="AO50"/>
  <c r="AQ50" s="1"/>
  <c r="AR50" s="1"/>
  <c r="AW50"/>
  <c r="AW56"/>
  <c r="AO56"/>
  <c r="AQ56" s="1"/>
  <c r="AR56" s="1"/>
  <c r="I56"/>
  <c r="J56" s="1"/>
  <c r="BE56" s="1"/>
  <c r="AI90"/>
  <c r="F8"/>
  <c r="AP83"/>
  <c r="AQ83" s="1"/>
  <c r="AW104"/>
  <c r="AO104"/>
  <c r="AQ104" s="1"/>
  <c r="AR104" s="1"/>
  <c r="I104"/>
  <c r="J104" s="1"/>
  <c r="BE104" s="1"/>
  <c r="H79"/>
  <c r="J79" s="1"/>
  <c r="BE79" s="1"/>
  <c r="AW79"/>
  <c r="AO79"/>
  <c r="AQ79" s="1"/>
  <c r="AR79" s="1"/>
  <c r="N130"/>
  <c r="AI97"/>
  <c r="AO127"/>
  <c r="AQ127" s="1"/>
  <c r="AR127" s="1"/>
  <c r="AW127"/>
  <c r="I127"/>
  <c r="J127" s="1"/>
  <c r="BE127" s="1"/>
  <c r="F131"/>
  <c r="AP126"/>
  <c r="AO91"/>
  <c r="AQ91" s="1"/>
  <c r="AR91" s="1"/>
  <c r="AP76"/>
  <c r="AP12"/>
  <c r="AQ12" s="1"/>
  <c r="AR12" s="1"/>
  <c r="E7"/>
  <c r="I126"/>
  <c r="AW89"/>
  <c r="AP49"/>
  <c r="AQ49" s="1"/>
  <c r="AR49" s="1"/>
  <c r="AW93"/>
  <c r="W9"/>
  <c r="J17"/>
  <c r="BE17" s="1"/>
  <c r="N7"/>
  <c r="N8" s="1"/>
  <c r="I117"/>
  <c r="J117" s="1"/>
  <c r="BE117" s="1"/>
  <c r="AO117"/>
  <c r="AQ117" s="1"/>
  <c r="AR117" s="1"/>
  <c r="I65"/>
  <c r="J65" s="1"/>
  <c r="BE65" s="1"/>
  <c r="AO65"/>
  <c r="AQ65" s="1"/>
  <c r="AR65" s="1"/>
  <c r="I32"/>
  <c r="J32" s="1"/>
  <c r="BE32" s="1"/>
  <c r="AO32"/>
  <c r="I14"/>
  <c r="J14" s="1"/>
  <c r="BE14" s="1"/>
  <c r="AO14"/>
  <c r="AQ14" s="1"/>
  <c r="AR14" s="1"/>
  <c r="I119"/>
  <c r="J119" s="1"/>
  <c r="BE119" s="1"/>
  <c r="AO119"/>
  <c r="AQ119" s="1"/>
  <c r="AR119" s="1"/>
  <c r="I19"/>
  <c r="J19" s="1"/>
  <c r="BE19" s="1"/>
  <c r="AO19"/>
  <c r="AQ19" s="1"/>
  <c r="AR19" s="1"/>
  <c r="I113"/>
  <c r="J113" s="1"/>
  <c r="BE113" s="1"/>
  <c r="AO113"/>
  <c r="I109"/>
  <c r="J109" s="1"/>
  <c r="BE109" s="1"/>
  <c r="AO109"/>
  <c r="AQ109" s="1"/>
  <c r="AR109" s="1"/>
  <c r="AI87"/>
  <c r="H42"/>
  <c r="AO93"/>
  <c r="AA131"/>
  <c r="AE131"/>
  <c r="AI78"/>
  <c r="AO17"/>
  <c r="AQ17" s="1"/>
  <c r="AR17" s="1"/>
  <c r="AW101"/>
  <c r="AW22"/>
  <c r="AW57"/>
  <c r="AI80"/>
  <c r="I59"/>
  <c r="J59" s="1"/>
  <c r="BE59" s="1"/>
  <c r="AQ37"/>
  <c r="AR37" s="1"/>
  <c r="AO122"/>
  <c r="AQ122" s="1"/>
  <c r="AR122" s="1"/>
  <c r="AP20"/>
  <c r="I70"/>
  <c r="J70" s="1"/>
  <c r="BE70" s="1"/>
  <c r="AQ107"/>
  <c r="AR107" s="1"/>
  <c r="AW27"/>
  <c r="AW33"/>
  <c r="AW110"/>
  <c r="AO98"/>
  <c r="AQ98" s="1"/>
  <c r="AR98" s="1"/>
  <c r="AW69"/>
  <c r="AO69"/>
  <c r="AQ69" s="1"/>
  <c r="AR69" s="1"/>
  <c r="I69"/>
  <c r="J69" s="1"/>
  <c r="BE69" s="1"/>
  <c r="AW116"/>
  <c r="AO116"/>
  <c r="I116"/>
  <c r="J116" s="1"/>
  <c r="BE116" s="1"/>
  <c r="AW68"/>
  <c r="AO68"/>
  <c r="I68"/>
  <c r="J68" s="1"/>
  <c r="BE68" s="1"/>
  <c r="AI13"/>
  <c r="AW45"/>
  <c r="BG131"/>
  <c r="G7"/>
  <c r="AP80"/>
  <c r="AI125"/>
  <c r="AP30"/>
  <c r="AI66"/>
  <c r="AI62"/>
  <c r="AW102"/>
  <c r="W8"/>
  <c r="AN8"/>
  <c r="AN9" s="1"/>
  <c r="AP28"/>
  <c r="AI104"/>
  <c r="AZ129"/>
  <c r="AP94"/>
  <c r="AI88"/>
  <c r="AP77"/>
  <c r="AI63"/>
  <c r="AN130"/>
  <c r="AN131" s="1"/>
  <c r="AI92"/>
  <c r="AW38"/>
  <c r="AI98"/>
  <c r="AW80"/>
  <c r="AO80"/>
  <c r="I80"/>
  <c r="J80" s="1"/>
  <c r="BE80" s="1"/>
  <c r="AW30"/>
  <c r="AO30"/>
  <c r="AQ30" s="1"/>
  <c r="AR30" s="1"/>
  <c r="I30"/>
  <c r="J30" s="1"/>
  <c r="BE30" s="1"/>
  <c r="E8"/>
  <c r="E10" s="1"/>
  <c r="E11" s="1"/>
  <c r="H83"/>
  <c r="AW28"/>
  <c r="AO28"/>
  <c r="I28"/>
  <c r="J28" s="1"/>
  <c r="BE28" s="1"/>
  <c r="AW94"/>
  <c r="AO94"/>
  <c r="AQ94" s="1"/>
  <c r="AR94" s="1"/>
  <c r="I94"/>
  <c r="J94" s="1"/>
  <c r="BE94" s="1"/>
  <c r="AW77"/>
  <c r="AO77"/>
  <c r="AQ77" s="1"/>
  <c r="AR77" s="1"/>
  <c r="I77"/>
  <c r="J77" s="1"/>
  <c r="BE77" s="1"/>
  <c r="Q131"/>
  <c r="U131"/>
  <c r="AH131"/>
  <c r="AM131"/>
  <c r="AU131"/>
  <c r="E9"/>
  <c r="AI22"/>
  <c r="H7"/>
  <c r="AP69"/>
  <c r="AI56"/>
  <c r="AP116"/>
  <c r="AI82"/>
  <c r="AI122"/>
  <c r="AW20"/>
  <c r="AI64"/>
  <c r="AW48"/>
  <c r="AP68"/>
  <c r="AI46"/>
  <c r="D130"/>
  <c r="AI110"/>
  <c r="AW103"/>
  <c r="I54"/>
  <c r="AO54"/>
  <c r="AQ54" s="1"/>
  <c r="AR54" s="1"/>
  <c r="I45"/>
  <c r="J45" s="1"/>
  <c r="BE45" s="1"/>
  <c r="AO45"/>
  <c r="AQ45" s="1"/>
  <c r="AR45" s="1"/>
  <c r="I101"/>
  <c r="J101" s="1"/>
  <c r="BE101" s="1"/>
  <c r="AO101"/>
  <c r="AQ101" s="1"/>
  <c r="AR101" s="1"/>
  <c r="I71"/>
  <c r="J71" s="1"/>
  <c r="BE71" s="1"/>
  <c r="AO71"/>
  <c r="AQ71" s="1"/>
  <c r="AR71" s="1"/>
  <c r="I20"/>
  <c r="J20" s="1"/>
  <c r="BE20" s="1"/>
  <c r="AO20"/>
  <c r="AQ20" s="1"/>
  <c r="AR20" s="1"/>
  <c r="I58"/>
  <c r="J58" s="1"/>
  <c r="BE58" s="1"/>
  <c r="AO58"/>
  <c r="AQ58" s="1"/>
  <c r="AR58" s="1"/>
  <c r="I102"/>
  <c r="J102" s="1"/>
  <c r="BE102" s="1"/>
  <c r="AO102"/>
  <c r="I29"/>
  <c r="J29" s="1"/>
  <c r="BE29" s="1"/>
  <c r="AO29"/>
  <c r="AQ29" s="1"/>
  <c r="AR29" s="1"/>
  <c r="I48"/>
  <c r="AO48"/>
  <c r="AQ48" s="1"/>
  <c r="AR48" s="1"/>
  <c r="I97"/>
  <c r="AO97"/>
  <c r="AW97"/>
  <c r="I55"/>
  <c r="J55" s="1"/>
  <c r="BE55" s="1"/>
  <c r="AO55"/>
  <c r="AQ55" s="1"/>
  <c r="AR55" s="1"/>
  <c r="I38"/>
  <c r="J38" s="1"/>
  <c r="BE38" s="1"/>
  <c r="AO38"/>
  <c r="AQ38" s="1"/>
  <c r="AR38" s="1"/>
  <c r="I33"/>
  <c r="J33" s="1"/>
  <c r="BE33" s="1"/>
  <c r="AO33"/>
  <c r="AQ33" s="1"/>
  <c r="AR33" s="1"/>
  <c r="I103"/>
  <c r="J103" s="1"/>
  <c r="BE103" s="1"/>
  <c r="AO103"/>
  <c r="I112"/>
  <c r="J112" s="1"/>
  <c r="BE112" s="1"/>
  <c r="AO112"/>
  <c r="AQ112" s="1"/>
  <c r="AR112" s="1"/>
  <c r="AP90"/>
  <c r="N9" l="1"/>
  <c r="N11" s="1"/>
  <c r="AG10"/>
  <c r="AH11"/>
  <c r="AJ10"/>
  <c r="AB11"/>
  <c r="AB131" s="1"/>
  <c r="F11"/>
  <c r="AF11"/>
  <c r="AU11"/>
  <c r="AA10"/>
  <c r="V10"/>
  <c r="V11" s="1"/>
  <c r="K10"/>
  <c r="K11" s="1"/>
  <c r="AF10"/>
  <c r="J25"/>
  <c r="BE25" s="1"/>
  <c r="D11"/>
  <c r="F10"/>
  <c r="AG9"/>
  <c r="AH10"/>
  <c r="M10"/>
  <c r="M11" s="1"/>
  <c r="U10"/>
  <c r="U11" s="1"/>
  <c r="X11"/>
  <c r="X131" s="1"/>
  <c r="O11"/>
  <c r="AQ103"/>
  <c r="AR103" s="1"/>
  <c r="J48"/>
  <c r="BE48" s="1"/>
  <c r="J54"/>
  <c r="BE54" s="1"/>
  <c r="AJ8"/>
  <c r="W10"/>
  <c r="W11" s="1"/>
  <c r="AQ113"/>
  <c r="AR113" s="1"/>
  <c r="AQ32"/>
  <c r="AR32" s="1"/>
  <c r="J95"/>
  <c r="BE95" s="1"/>
  <c r="G8"/>
  <c r="J44"/>
  <c r="BE44" s="1"/>
  <c r="AQ76"/>
  <c r="AR76" s="1"/>
  <c r="J21"/>
  <c r="BE21" s="1"/>
  <c r="AJ131"/>
  <c r="AQ95"/>
  <c r="AR95" s="1"/>
  <c r="AQ81"/>
  <c r="AR81" s="1"/>
  <c r="AX65"/>
  <c r="AY65" s="1"/>
  <c r="AL10"/>
  <c r="AL11" s="1"/>
  <c r="AL131" s="1"/>
  <c r="AQ13"/>
  <c r="AR13" s="1"/>
  <c r="AM11"/>
  <c r="AA9"/>
  <c r="AD11"/>
  <c r="AD131" s="1"/>
  <c r="AJ9"/>
  <c r="G9"/>
  <c r="AQ93"/>
  <c r="AR93" s="1"/>
  <c r="AN10"/>
  <c r="AN11" s="1"/>
  <c r="J50"/>
  <c r="BE50" s="1"/>
  <c r="AQ46"/>
  <c r="AR46" s="1"/>
  <c r="J89"/>
  <c r="BE89" s="1"/>
  <c r="J12"/>
  <c r="BE12" s="1"/>
  <c r="N10"/>
  <c r="H130"/>
  <c r="AU10"/>
  <c r="AV11"/>
  <c r="AV131" s="1"/>
  <c r="Q10"/>
  <c r="Q11" s="1"/>
  <c r="R9"/>
  <c r="R10" s="1"/>
  <c r="AZ20"/>
  <c r="AX20"/>
  <c r="AY20" s="1"/>
  <c r="AX28"/>
  <c r="AY28" s="1"/>
  <c r="AZ28"/>
  <c r="AX80"/>
  <c r="AY80" s="1"/>
  <c r="AZ80"/>
  <c r="AZ33"/>
  <c r="AX33"/>
  <c r="AY33" s="1"/>
  <c r="AX56"/>
  <c r="AY56" s="1"/>
  <c r="AZ56"/>
  <c r="AX46"/>
  <c r="AY46" s="1"/>
  <c r="AZ46"/>
  <c r="AZ124"/>
  <c r="AX124"/>
  <c r="AY124" s="1"/>
  <c r="AZ52"/>
  <c r="AX52"/>
  <c r="AY52" s="1"/>
  <c r="J90"/>
  <c r="AX88"/>
  <c r="AY88" s="1"/>
  <c r="AZ88"/>
  <c r="AZ74"/>
  <c r="AX74"/>
  <c r="AY74" s="1"/>
  <c r="AX118"/>
  <c r="AY118" s="1"/>
  <c r="AZ118"/>
  <c r="AZ121"/>
  <c r="AX121"/>
  <c r="AY121" s="1"/>
  <c r="AQ97"/>
  <c r="AO130"/>
  <c r="AZ103"/>
  <c r="AX103"/>
  <c r="AY103" s="1"/>
  <c r="AX68"/>
  <c r="AY68" s="1"/>
  <c r="AZ68"/>
  <c r="AX22"/>
  <c r="AY22" s="1"/>
  <c r="AZ22"/>
  <c r="AZ79"/>
  <c r="AX79"/>
  <c r="AY79" s="1"/>
  <c r="AX36"/>
  <c r="AY36" s="1"/>
  <c r="AZ36"/>
  <c r="AX18"/>
  <c r="AY18" s="1"/>
  <c r="AZ18"/>
  <c r="AX15"/>
  <c r="AY15" s="1"/>
  <c r="AZ15"/>
  <c r="AX91"/>
  <c r="AY91" s="1"/>
  <c r="AZ91"/>
  <c r="AZ39"/>
  <c r="AX39"/>
  <c r="AY39" s="1"/>
  <c r="AX72"/>
  <c r="AY72" s="1"/>
  <c r="AZ72"/>
  <c r="AX31"/>
  <c r="AY31" s="1"/>
  <c r="AZ31"/>
  <c r="AZ43"/>
  <c r="AX43"/>
  <c r="AY43" s="1"/>
  <c r="J78"/>
  <c r="AZ97"/>
  <c r="AW130"/>
  <c r="AX97"/>
  <c r="AZ48"/>
  <c r="AX48"/>
  <c r="AY48" s="1"/>
  <c r="AX77"/>
  <c r="AY77" s="1"/>
  <c r="AZ77"/>
  <c r="AZ38"/>
  <c r="AX38"/>
  <c r="AY38" s="1"/>
  <c r="AX116"/>
  <c r="AY116" s="1"/>
  <c r="AZ116"/>
  <c r="AZ57"/>
  <c r="AW7"/>
  <c r="AX57"/>
  <c r="J126"/>
  <c r="AX127"/>
  <c r="AY127" s="1"/>
  <c r="AZ127"/>
  <c r="AZ86"/>
  <c r="AX86"/>
  <c r="AY86" s="1"/>
  <c r="AX125"/>
  <c r="AY125" s="1"/>
  <c r="AZ125"/>
  <c r="AX111"/>
  <c r="AY111" s="1"/>
  <c r="AZ111"/>
  <c r="AX35"/>
  <c r="AY35" s="1"/>
  <c r="AZ35"/>
  <c r="AZ73"/>
  <c r="AX73"/>
  <c r="AY73" s="1"/>
  <c r="AX60"/>
  <c r="AY60" s="1"/>
  <c r="AZ60"/>
  <c r="AZ112"/>
  <c r="AX112"/>
  <c r="AY112" s="1"/>
  <c r="AZ107"/>
  <c r="AX107"/>
  <c r="AY107" s="1"/>
  <c r="AX122"/>
  <c r="AY122" s="1"/>
  <c r="AZ122"/>
  <c r="AZ126"/>
  <c r="AX126"/>
  <c r="AX63"/>
  <c r="AY63" s="1"/>
  <c r="AZ63"/>
  <c r="AQ90"/>
  <c r="AX84"/>
  <c r="AY84" s="1"/>
  <c r="AZ84"/>
  <c r="AZ96"/>
  <c r="AX96"/>
  <c r="AY96" s="1"/>
  <c r="AX128"/>
  <c r="AY128" s="1"/>
  <c r="AZ128"/>
  <c r="AY83"/>
  <c r="AI130"/>
  <c r="W131"/>
  <c r="AF131"/>
  <c r="AQ126"/>
  <c r="AQ68"/>
  <c r="AR68" s="1"/>
  <c r="J67"/>
  <c r="BE67" s="1"/>
  <c r="I8"/>
  <c r="AP7"/>
  <c r="I130"/>
  <c r="J97"/>
  <c r="AZ101"/>
  <c r="AX101"/>
  <c r="AY101" s="1"/>
  <c r="AX24"/>
  <c r="AY24" s="1"/>
  <c r="AZ24"/>
  <c r="AZ16"/>
  <c r="AX16"/>
  <c r="AY16" s="1"/>
  <c r="AX17"/>
  <c r="AY17" s="1"/>
  <c r="AZ17"/>
  <c r="AZ23"/>
  <c r="AX23"/>
  <c r="AY23" s="1"/>
  <c r="AX106"/>
  <c r="AY106" s="1"/>
  <c r="AZ106"/>
  <c r="AQ78"/>
  <c r="AZ102"/>
  <c r="AX102"/>
  <c r="AY102" s="1"/>
  <c r="AZ45"/>
  <c r="AX45"/>
  <c r="AY45" s="1"/>
  <c r="AX110"/>
  <c r="AY110" s="1"/>
  <c r="AZ110"/>
  <c r="AX93"/>
  <c r="AY93" s="1"/>
  <c r="AZ93"/>
  <c r="AX104"/>
  <c r="AY104" s="1"/>
  <c r="AZ104"/>
  <c r="AX34"/>
  <c r="AY34" s="1"/>
  <c r="AZ34"/>
  <c r="AX66"/>
  <c r="AY66" s="1"/>
  <c r="AZ66"/>
  <c r="AX85"/>
  <c r="AY85" s="1"/>
  <c r="AZ85"/>
  <c r="AX61"/>
  <c r="AY61" s="1"/>
  <c r="AZ61"/>
  <c r="AZ71"/>
  <c r="AX71"/>
  <c r="AY71" s="1"/>
  <c r="J57"/>
  <c r="I7"/>
  <c r="AZ12"/>
  <c r="AX12"/>
  <c r="AY12" s="1"/>
  <c r="AX114"/>
  <c r="AY114" s="1"/>
  <c r="AZ114"/>
  <c r="AX100"/>
  <c r="AY100" s="1"/>
  <c r="AZ100"/>
  <c r="AX94"/>
  <c r="AY94" s="1"/>
  <c r="AZ94"/>
  <c r="AX30"/>
  <c r="AY30" s="1"/>
  <c r="AZ30"/>
  <c r="AX69"/>
  <c r="AY69" s="1"/>
  <c r="AZ69"/>
  <c r="AZ27"/>
  <c r="AX27"/>
  <c r="AY27" s="1"/>
  <c r="AX89"/>
  <c r="AY89" s="1"/>
  <c r="AZ89"/>
  <c r="AR83"/>
  <c r="AZ50"/>
  <c r="AX50"/>
  <c r="AY50" s="1"/>
  <c r="AZ108"/>
  <c r="AX108"/>
  <c r="AY108" s="1"/>
  <c r="AX75"/>
  <c r="AY75" s="1"/>
  <c r="AZ75"/>
  <c r="AX105"/>
  <c r="AY105" s="1"/>
  <c r="AZ105"/>
  <c r="AZ115"/>
  <c r="AX115"/>
  <c r="AY115" s="1"/>
  <c r="AX98"/>
  <c r="AY98" s="1"/>
  <c r="AZ98"/>
  <c r="AZ37"/>
  <c r="AX37"/>
  <c r="AY37" s="1"/>
  <c r="AZ87"/>
  <c r="AX87"/>
  <c r="AY87" s="1"/>
  <c r="AZ67"/>
  <c r="AX67"/>
  <c r="AY67" s="1"/>
  <c r="AX25"/>
  <c r="AY25" s="1"/>
  <c r="AZ25"/>
  <c r="AX90"/>
  <c r="AZ90"/>
  <c r="AX41"/>
  <c r="AY41" s="1"/>
  <c r="AZ41"/>
  <c r="AX82"/>
  <c r="AY82" s="1"/>
  <c r="AZ82"/>
  <c r="AR57"/>
  <c r="AX53"/>
  <c r="AY53" s="1"/>
  <c r="AZ53"/>
  <c r="AZ40"/>
  <c r="AX40"/>
  <c r="AY40" s="1"/>
  <c r="AX78"/>
  <c r="AZ78"/>
  <c r="AZ51"/>
  <c r="AX51"/>
  <c r="AY51" s="1"/>
  <c r="AO7"/>
  <c r="AO8" s="1"/>
  <c r="AQ28"/>
  <c r="AR28" s="1"/>
  <c r="AQ80"/>
  <c r="AR80" s="1"/>
  <c r="AQ102"/>
  <c r="AR102" s="1"/>
  <c r="H8"/>
  <c r="AQ116"/>
  <c r="AR116" s="1"/>
  <c r="N131"/>
  <c r="AI7"/>
  <c r="AI8" s="1"/>
  <c r="E131"/>
  <c r="D131"/>
  <c r="J83"/>
  <c r="H10" l="1"/>
  <c r="AI131"/>
  <c r="AI9"/>
  <c r="AI11" s="1"/>
  <c r="I10"/>
  <c r="AW9"/>
  <c r="AW10" s="1"/>
  <c r="AP9"/>
  <c r="AP11" s="1"/>
  <c r="AP131" s="1"/>
  <c r="AP8"/>
  <c r="AW8"/>
  <c r="AO10"/>
  <c r="R11"/>
  <c r="G10"/>
  <c r="AI10"/>
  <c r="AP10"/>
  <c r="I9"/>
  <c r="I11" s="1"/>
  <c r="AA11"/>
  <c r="AG11"/>
  <c r="AJ11" s="1"/>
  <c r="H9"/>
  <c r="AO9"/>
  <c r="AO11" s="1"/>
  <c r="AO131" s="1"/>
  <c r="H11"/>
  <c r="AY90"/>
  <c r="AY126"/>
  <c r="AY97"/>
  <c r="AX130"/>
  <c r="AY130" s="1"/>
  <c r="BE90"/>
  <c r="AR78"/>
  <c r="AR126"/>
  <c r="BE126"/>
  <c r="BE78"/>
  <c r="I131"/>
  <c r="H131"/>
  <c r="AQ7"/>
  <c r="AQ9" s="1"/>
  <c r="AQ8"/>
  <c r="AR8" s="1"/>
  <c r="AZ7"/>
  <c r="BE97"/>
  <c r="J130"/>
  <c r="BE130" s="1"/>
  <c r="AX7"/>
  <c r="AY57"/>
  <c r="AY7" s="1"/>
  <c r="BE83"/>
  <c r="AY78"/>
  <c r="AR90"/>
  <c r="J7"/>
  <c r="BE57"/>
  <c r="BE7" s="1"/>
  <c r="AQ130"/>
  <c r="AR130" s="1"/>
  <c r="AR97"/>
  <c r="AX8"/>
  <c r="AY8" s="1"/>
  <c r="AR7"/>
  <c r="AW131"/>
  <c r="AZ130"/>
  <c r="AX9" l="1"/>
  <c r="BE9"/>
  <c r="AZ8"/>
  <c r="AQ10"/>
  <c r="AR10" s="1"/>
  <c r="J8"/>
  <c r="J10" s="1"/>
  <c r="BE10" s="1"/>
  <c r="AZ9"/>
  <c r="AZ10" s="1"/>
  <c r="J9"/>
  <c r="G131"/>
  <c r="G11"/>
  <c r="AY9"/>
  <c r="AR9"/>
  <c r="BE8"/>
  <c r="AW11"/>
  <c r="AQ131"/>
  <c r="AR131" s="1"/>
  <c r="AZ131"/>
  <c r="J131"/>
  <c r="J132" s="1"/>
  <c r="AX131"/>
  <c r="AY131" s="1"/>
  <c r="J11" l="1"/>
  <c r="BE11" s="1"/>
  <c r="BE131" s="1"/>
  <c r="AZ11"/>
  <c r="AX10"/>
  <c r="AY10" s="1"/>
  <c r="AQ11"/>
  <c r="AR11" s="1"/>
  <c r="AX11" l="1"/>
  <c r="AY11" s="1"/>
  <c r="B9" i="4" l="1"/>
  <c r="C9"/>
  <c r="B10"/>
  <c r="C10"/>
  <c r="B11"/>
  <c r="C11"/>
  <c r="B13"/>
  <c r="C13"/>
  <c r="B14"/>
  <c r="C14"/>
  <c r="B15"/>
  <c r="C15"/>
  <c r="B16"/>
  <c r="C16"/>
  <c r="B17"/>
  <c r="C17"/>
  <c r="B18"/>
  <c r="C18"/>
  <c r="B20"/>
  <c r="C20"/>
  <c r="B21"/>
  <c r="C21"/>
  <c r="B22"/>
  <c r="C22"/>
  <c r="B23"/>
  <c r="C23"/>
  <c r="B24"/>
  <c r="C24"/>
  <c r="B25"/>
  <c r="C25"/>
  <c r="B26"/>
  <c r="C26"/>
  <c r="B27"/>
  <c r="C27"/>
  <c r="B30"/>
  <c r="C30"/>
  <c r="B31"/>
  <c r="C31"/>
  <c r="B32"/>
  <c r="C32"/>
  <c r="B33"/>
  <c r="C33"/>
  <c r="B34"/>
  <c r="C34"/>
  <c r="B35"/>
  <c r="C35"/>
  <c r="B36"/>
  <c r="C36"/>
  <c r="B41"/>
  <c r="C41"/>
  <c r="B42"/>
  <c r="C42"/>
  <c r="B43"/>
  <c r="C43"/>
  <c r="B44"/>
  <c r="C44"/>
  <c r="B47"/>
  <c r="C47"/>
  <c r="B48"/>
  <c r="C48"/>
  <c r="B49"/>
  <c r="C49"/>
  <c r="B50"/>
  <c r="C50"/>
  <c r="B51"/>
  <c r="C51"/>
  <c r="B52"/>
  <c r="C52"/>
  <c r="B53"/>
  <c r="C53"/>
  <c r="B56"/>
  <c r="C56"/>
  <c r="B57"/>
  <c r="C57"/>
  <c r="B58"/>
  <c r="C58"/>
  <c r="B59"/>
  <c r="C59"/>
  <c r="B60"/>
  <c r="C60"/>
  <c r="B61"/>
  <c r="C61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3"/>
  <c r="C73"/>
  <c r="B74"/>
  <c r="C74"/>
  <c r="B75"/>
  <c r="C75"/>
  <c r="B76"/>
  <c r="C76"/>
  <c r="B77"/>
  <c r="C77"/>
  <c r="B78"/>
  <c r="C78"/>
  <c r="B79"/>
  <c r="C79"/>
  <c r="B80"/>
  <c r="C80"/>
  <c r="B83"/>
  <c r="C83"/>
  <c r="B84"/>
  <c r="C84"/>
  <c r="B85"/>
  <c r="C85"/>
  <c r="B86"/>
  <c r="C86"/>
  <c r="B87"/>
  <c r="C87"/>
  <c r="B88"/>
  <c r="C88"/>
  <c r="B89"/>
  <c r="C89"/>
  <c r="B90"/>
  <c r="C90"/>
  <c r="B91"/>
  <c r="C91"/>
  <c r="B94"/>
  <c r="C94"/>
  <c r="B95"/>
  <c r="C95"/>
  <c r="B96"/>
  <c r="C96"/>
  <c r="B97"/>
  <c r="C97"/>
  <c r="B98"/>
  <c r="C98"/>
  <c r="B99"/>
  <c r="C99"/>
  <c r="O48" i="1" l="1"/>
  <c r="O40"/>
  <c r="O39"/>
  <c r="O38"/>
  <c r="O49"/>
  <c r="O50"/>
  <c r="O51"/>
  <c r="O52"/>
  <c r="O53"/>
  <c r="O37"/>
  <c r="B45" l="1"/>
  <c r="B34"/>
  <c r="B2"/>
  <c r="O6"/>
  <c r="O7"/>
  <c r="O8"/>
  <c r="O9"/>
  <c r="O10"/>
  <c r="O11"/>
  <c r="O5"/>
</calcChain>
</file>

<file path=xl/sharedStrings.xml><?xml version="1.0" encoding="utf-8"?>
<sst xmlns="http://schemas.openxmlformats.org/spreadsheetml/2006/main" count="1002" uniqueCount="418">
  <si>
    <t>ที่</t>
  </si>
  <si>
    <t>สถานศึกษา</t>
  </si>
  <si>
    <t>ครู</t>
  </si>
  <si>
    <t>ครูมาช่วย</t>
  </si>
  <si>
    <t>ลูกจ้างประจำ</t>
  </si>
  <si>
    <t>ครูพี่เลี้ยง</t>
  </si>
  <si>
    <t>วัดหวัง</t>
  </si>
  <si>
    <t>บ้านยางขาคีม</t>
  </si>
  <si>
    <t>บ้านพรุนายขาว</t>
  </si>
  <si>
    <t>วัดบางขวน</t>
  </si>
  <si>
    <t>วัดพระเกิด</t>
  </si>
  <si>
    <t>บ้านควนนกหว้า</t>
  </si>
  <si>
    <t>บ้านควนแหวง</t>
  </si>
  <si>
    <t>ลูกจ่างชั่วคราว</t>
  </si>
  <si>
    <t>ขั้นวิกฤต</t>
  </si>
  <si>
    <t>รวม</t>
  </si>
  <si>
    <t>ข้อมูลบุคลากรในสถานศึกษา  สพป.พัทลุง  เขต 2</t>
  </si>
  <si>
    <t>ชุดที่ 2</t>
  </si>
  <si>
    <t>ชุดที่ 1</t>
  </si>
  <si>
    <t>บ้านทุ่งนารี</t>
  </si>
  <si>
    <t>บ้านหนองธง</t>
  </si>
  <si>
    <t>วัดลอน</t>
  </si>
  <si>
    <t>บ้านควนยวน</t>
  </si>
  <si>
    <t>บ้านควนหมอทอง</t>
  </si>
  <si>
    <t>บ้านปากพล</t>
  </si>
  <si>
    <t>วัดท่าควาย</t>
  </si>
  <si>
    <t>วัดเขาวงก์</t>
  </si>
  <si>
    <t>วัดบ้านแหลมกรวด</t>
  </si>
  <si>
    <t>ผู้บริหาร</t>
  </si>
  <si>
    <t>พนักงานราชการ</t>
  </si>
  <si>
    <t>ครูไปช่วย</t>
  </si>
  <si>
    <t>ครูวิทย์คณิต</t>
  </si>
  <si>
    <t>บ้านควนประกอบ</t>
  </si>
  <si>
    <t>นักเรียน</t>
  </si>
  <si>
    <t>ห้อง</t>
  </si>
  <si>
    <t>รวม 102 คน</t>
  </si>
  <si>
    <t>เขาชัยสน</t>
  </si>
  <si>
    <t>6. วัดแตระ</t>
  </si>
  <si>
    <t>ปากพะยูน</t>
  </si>
  <si>
    <t>5. บ้านเกาะนางคำ</t>
  </si>
  <si>
    <t>4. วัดฝาละมี</t>
  </si>
  <si>
    <t>ป่าบอน</t>
  </si>
  <si>
    <t>3. บ้านโหล๊ะหาร</t>
  </si>
  <si>
    <t>เวลา 08.30-12.00 น.</t>
  </si>
  <si>
    <t>2. บ้านเหมืองตะกั่ว</t>
  </si>
  <si>
    <t>วันเสาร์ที่ 29 พ.ย.57</t>
  </si>
  <si>
    <t>บางแก้ว</t>
  </si>
  <si>
    <t>1. บ้านหาดไข่เต่า</t>
  </si>
  <si>
    <t>รวม 90 คน</t>
  </si>
  <si>
    <t>9. บ้านต้นสน</t>
  </si>
  <si>
    <t>8. บ้านน้ำตก</t>
  </si>
  <si>
    <t>7. วัดท่าดินแดง</t>
  </si>
  <si>
    <t>6. บ้านห้วยทรายฯ</t>
  </si>
  <si>
    <t>5. บ้านทุ่งคลองควาย</t>
  </si>
  <si>
    <t>4. วัดพรุพ้อ</t>
  </si>
  <si>
    <t>3. วัดโคกตะเคียน</t>
  </si>
  <si>
    <t>เวลา 13.00-16.30 น.</t>
  </si>
  <si>
    <t>2. วัดควนเพ็ง</t>
  </si>
  <si>
    <t>วันพฤหัสบดีที่ 27 พ.ย.57</t>
  </si>
  <si>
    <t>1. บ้านทะเลเหมียง</t>
  </si>
  <si>
    <t xml:space="preserve"> </t>
  </si>
  <si>
    <t xml:space="preserve">รวม 90 คน   </t>
  </si>
  <si>
    <t>8. สำนักสงฆ์ห้วยเรือ</t>
  </si>
  <si>
    <t>7. บ้านม่วงทวน</t>
  </si>
  <si>
    <t>6. ปากพะยูน</t>
  </si>
  <si>
    <t>5. บ้านดอนประดู่</t>
  </si>
  <si>
    <t>4. บ้านเกาะนางคำเหนือ</t>
  </si>
  <si>
    <t>ตะโหมด</t>
  </si>
  <si>
    <t>3. บ้านร่มโพธิ์ไทร</t>
  </si>
  <si>
    <t>วันพุธที่ 26 พ.ย.57</t>
  </si>
  <si>
    <t>2. บ้านด่านโลด</t>
  </si>
  <si>
    <t>1. บ้านหัวช้าง</t>
  </si>
  <si>
    <t>รวม  97 คน</t>
  </si>
  <si>
    <t>9. บ้านเกาะทองสม</t>
  </si>
  <si>
    <t>8. บ้านเทพราช</t>
  </si>
  <si>
    <t>7. บ้านลานช้างฯ</t>
  </si>
  <si>
    <t>กงหรา</t>
  </si>
  <si>
    <t>6. บ้านทอนตรน</t>
  </si>
  <si>
    <t>5. บ้านหน้าวัง</t>
  </si>
  <si>
    <t>4. บ้านคู</t>
  </si>
  <si>
    <t>3. บ้านป่าแก่</t>
  </si>
  <si>
    <t>วันอังคารที่ 25 พ.ย.57</t>
  </si>
  <si>
    <t>2. บ้านนาทุ่งโพธิ์</t>
  </si>
  <si>
    <t>1. บ้านพน</t>
  </si>
  <si>
    <t>รวม 95 คน</t>
  </si>
  <si>
    <t>6. วัดบ้านแหลมกรวดฯ</t>
  </si>
  <si>
    <t>5. วัดเขาวงก์</t>
  </si>
  <si>
    <t>4. วัดท่าควาย</t>
  </si>
  <si>
    <t>3. บ้านปากพล</t>
  </si>
  <si>
    <t>2. บ้านควนหมอทอง</t>
  </si>
  <si>
    <t>วันเสาร์ที่ 22 พ.ย.57</t>
  </si>
  <si>
    <t>1. บ้านควนยวน</t>
  </si>
  <si>
    <t>รวม 81  คน</t>
  </si>
  <si>
    <t>7. บ้านควนแหวง</t>
  </si>
  <si>
    <t>6. บ้านควนนกหว้า</t>
  </si>
  <si>
    <t>5. วัดพระเกิด</t>
  </si>
  <si>
    <t>4. วัดบางขวน</t>
  </si>
  <si>
    <t>3. บ้านพรุนายขาว</t>
  </si>
  <si>
    <t>2. บ้านยางขาคีม</t>
  </si>
  <si>
    <t>วันอังคารที่ 18 พ.ย.57</t>
  </si>
  <si>
    <t>1. วัดหวัง</t>
  </si>
  <si>
    <t>รวม 93 คน</t>
  </si>
  <si>
    <t>4. บ้านควนประกอบ</t>
  </si>
  <si>
    <t>3. วัดลอน</t>
  </si>
  <si>
    <t>2. บ้านหนองธง</t>
  </si>
  <si>
    <t>1. บ้านทุ่งนารี</t>
  </si>
  <si>
    <t>7. วัดหัวควน</t>
  </si>
  <si>
    <t>6. วัดควนเผยอ</t>
  </si>
  <si>
    <t>5. บ้านโคกสัก</t>
  </si>
  <si>
    <t>4. บ้านโคกทราย</t>
  </si>
  <si>
    <t>3. บ้านบางมวง</t>
  </si>
  <si>
    <t>2. บ้านควนอินนอโม</t>
  </si>
  <si>
    <t>วันศุกร์ที่ 14 พ.ย.57</t>
  </si>
  <si>
    <t>1. บ้านหารเทา</t>
  </si>
  <si>
    <t>รวม 97  คน</t>
  </si>
  <si>
    <t>8. บ้านควนพระสาครินทร์</t>
  </si>
  <si>
    <t>7. วัดรัตนวราราม</t>
  </si>
  <si>
    <t>6. บ้านโพธิ์</t>
  </si>
  <si>
    <t>5. บ้านพูด กรป.กลาง</t>
  </si>
  <si>
    <t>4. วัดแหลมดินสอ</t>
  </si>
  <si>
    <t>3. บ้านท่าเชียด</t>
  </si>
  <si>
    <t>2. บ้านท่าลาด</t>
  </si>
  <si>
    <t>วันพฤหัสบดีที่ 13 พ.ย.57</t>
  </si>
  <si>
    <t>1. สามัคคีอนุสรณ์</t>
  </si>
  <si>
    <t>รวม 99 คน</t>
  </si>
  <si>
    <t>6. วัดป่าบอนต่ำ</t>
  </si>
  <si>
    <t>5. อนุบาลเขาชัยสน</t>
  </si>
  <si>
    <t>4. วัดตะโหมด</t>
  </si>
  <si>
    <t>3. อนุบาลกงหรา</t>
  </si>
  <si>
    <t>2. อนุบาลปากพะยูน</t>
  </si>
  <si>
    <t>วันอังคารที่ 11 พ.ย.57</t>
  </si>
  <si>
    <t>1. อนุบาลบางแก้ว</t>
  </si>
  <si>
    <t>3. อนุบาลป่าบอน</t>
  </si>
  <si>
    <t>2. บ้านแม่ขรีฯ</t>
  </si>
  <si>
    <t>วันอังคาร ที่11 พ.ย.57</t>
  </si>
  <si>
    <t>1. บ้านต้นประดู่</t>
  </si>
  <si>
    <t>ประชุม (คน)</t>
  </si>
  <si>
    <t>ห้องเรียน</t>
  </si>
  <si>
    <t>วันเวลาประชุม</t>
  </si>
  <si>
    <t>จำนวนผู้เข้า</t>
  </si>
  <si>
    <t>อำเภอ</t>
  </si>
  <si>
    <t>จำนวน</t>
  </si>
  <si>
    <t>โรงเรียน</t>
  </si>
  <si>
    <t>ห้องประชุมสังข์หยด สพป.พัทลุง เขต 2 ระหว่างวันที่ 11-29 พฤศจิกายน 2557</t>
  </si>
  <si>
    <t>ปฏิทินการนิเทศแบบพบกลุ่มเพื่อยกระดับคุณภาพผลสัมฤทธิ์ ปี 2557</t>
  </si>
  <si>
    <t xml:space="preserve">                                                                                                                        สิ่งที่ส่งมาด้วย 1</t>
  </si>
  <si>
    <t xml:space="preserve"> บ้านต้นประดู่</t>
  </si>
  <si>
    <t xml:space="preserve"> บ้านแม่ขรีฯ</t>
  </si>
  <si>
    <t xml:space="preserve"> อนุบาลป่าบอน</t>
  </si>
  <si>
    <t xml:space="preserve"> อนุบาลบางแก้ว</t>
  </si>
  <si>
    <t xml:space="preserve"> อนุบาลปากพะยูน</t>
  </si>
  <si>
    <t xml:space="preserve"> อนุบาลกงหรา</t>
  </si>
  <si>
    <t xml:space="preserve"> วัดตะโหมด</t>
  </si>
  <si>
    <t xml:space="preserve"> อนุบาลเขาชัยสน</t>
  </si>
  <si>
    <t xml:space="preserve"> วัดป่าบอนต่ำ</t>
  </si>
  <si>
    <t xml:space="preserve"> สามัคคีอนุสรณ์</t>
  </si>
  <si>
    <t xml:space="preserve"> บ้านท่าลาด</t>
  </si>
  <si>
    <t xml:space="preserve"> บ้านท่าเชียด</t>
  </si>
  <si>
    <t xml:space="preserve"> วัดแหลมดินสอ</t>
  </si>
  <si>
    <t xml:space="preserve"> บ้านพูด กรป</t>
  </si>
  <si>
    <t xml:space="preserve"> บ้านโพธิ์</t>
  </si>
  <si>
    <t xml:space="preserve"> วัดรัตนวราราม</t>
  </si>
  <si>
    <t xml:space="preserve"> บ้านควนพระสาครินทร์</t>
  </si>
  <si>
    <t xml:space="preserve"> บ้านหารเทา</t>
  </si>
  <si>
    <t xml:space="preserve"> บ้านควนอินนอโม</t>
  </si>
  <si>
    <t xml:space="preserve"> บ้านบางมวง</t>
  </si>
  <si>
    <t xml:space="preserve"> บ้านโคกทราย</t>
  </si>
  <si>
    <t xml:space="preserve"> บ้านโคกสัก</t>
  </si>
  <si>
    <t xml:space="preserve"> วัดควนเผยอ</t>
  </si>
  <si>
    <t xml:space="preserve"> วัดหัวควน</t>
  </si>
  <si>
    <t xml:space="preserve"> บ้านทุ่งนารี</t>
  </si>
  <si>
    <t xml:space="preserve"> บ้านหนองธง</t>
  </si>
  <si>
    <t xml:space="preserve"> วัดลอน</t>
  </si>
  <si>
    <t xml:space="preserve"> บ้านควนประกอบ</t>
  </si>
  <si>
    <t xml:space="preserve"> วัดหวัง</t>
  </si>
  <si>
    <t xml:space="preserve"> บ้านยางขาคีม</t>
  </si>
  <si>
    <t xml:space="preserve"> บ้านพรุนายขาว</t>
  </si>
  <si>
    <t xml:space="preserve"> วัดบางขวน</t>
  </si>
  <si>
    <t xml:space="preserve"> วัดพระเกิด</t>
  </si>
  <si>
    <t xml:space="preserve"> บ้านควนนกหว้า</t>
  </si>
  <si>
    <t xml:space="preserve"> บ้านควนแหวง</t>
  </si>
  <si>
    <t xml:space="preserve"> บ้านควนยวน</t>
  </si>
  <si>
    <t xml:space="preserve"> บ้านควนหมอทอง</t>
  </si>
  <si>
    <t xml:space="preserve"> บ้านปากพล</t>
  </si>
  <si>
    <t xml:space="preserve"> วัดท่าควาย</t>
  </si>
  <si>
    <t xml:space="preserve"> วัดเขาวงก์</t>
  </si>
  <si>
    <t xml:space="preserve"> วัดบ้านแหลมกรวดฯ</t>
  </si>
  <si>
    <t xml:space="preserve"> บ้านพน</t>
  </si>
  <si>
    <t xml:space="preserve"> บ้านนาทุ่งโพธิ์</t>
  </si>
  <si>
    <t xml:space="preserve"> บ้านป่าแก่</t>
  </si>
  <si>
    <t xml:space="preserve"> บ้านคู</t>
  </si>
  <si>
    <t xml:space="preserve"> บ้านหน้าวัง</t>
  </si>
  <si>
    <t xml:space="preserve"> บ้านทอนตรน</t>
  </si>
  <si>
    <t xml:space="preserve"> บ้านลานช้างฯ</t>
  </si>
  <si>
    <t xml:space="preserve"> บ้านเทพราช</t>
  </si>
  <si>
    <t xml:space="preserve"> บ้านเกาะทองสม</t>
  </si>
  <si>
    <t xml:space="preserve"> บ้านหัวช้าง</t>
  </si>
  <si>
    <t xml:space="preserve"> บ้านด่านโลด</t>
  </si>
  <si>
    <t xml:space="preserve"> บ้านร่มโพธิ์ไทร</t>
  </si>
  <si>
    <t xml:space="preserve"> บ้านเกาะนางคำเหนือ</t>
  </si>
  <si>
    <t xml:space="preserve"> บ้านดอนประดู่</t>
  </si>
  <si>
    <t xml:space="preserve"> ปากพะยูน</t>
  </si>
  <si>
    <t xml:space="preserve"> บ้านม่วงทวน</t>
  </si>
  <si>
    <t xml:space="preserve"> สำนักสงฆ์ห้วยเรือ</t>
  </si>
  <si>
    <t xml:space="preserve"> บ้านทะเลเหมียง</t>
  </si>
  <si>
    <t xml:space="preserve"> วัดควนเพ็ง</t>
  </si>
  <si>
    <t xml:space="preserve"> วัดโคกตะเคียน</t>
  </si>
  <si>
    <t xml:space="preserve"> วัดพรุพ้อ</t>
  </si>
  <si>
    <t xml:space="preserve"> บ้านทุ่งคลองควาย</t>
  </si>
  <si>
    <t xml:space="preserve"> บ้านห้วยทรายฯ</t>
  </si>
  <si>
    <t xml:space="preserve"> วัดท่าดินแดง</t>
  </si>
  <si>
    <t xml:space="preserve"> บ้านน้ำตก</t>
  </si>
  <si>
    <t xml:space="preserve"> บ้านต้นสน</t>
  </si>
  <si>
    <t xml:space="preserve"> บ้านหาดไข่เต่า</t>
  </si>
  <si>
    <t xml:space="preserve"> บ้านเหมืองตะกั่ว</t>
  </si>
  <si>
    <t xml:space="preserve"> บ้านโหล๊ะหาร</t>
  </si>
  <si>
    <t xml:space="preserve"> วัดฝาละมี</t>
  </si>
  <si>
    <t xml:space="preserve"> บ้านเกาะนางคำ</t>
  </si>
  <si>
    <t xml:space="preserve"> วัดแตระ</t>
  </si>
  <si>
    <t>เล็ก1-120 กลาง 121-600</t>
  </si>
  <si>
    <t>สังกัดสำนักงานเขตพื้นที่การศึกษาประถมศึกษาพัทลุง  เขต 2</t>
  </si>
  <si>
    <t>ลำ</t>
  </si>
  <si>
    <t>อำเภอ/</t>
  </si>
  <si>
    <t>ครูตาม จ. 18</t>
  </si>
  <si>
    <t>แสดงปริมาณงาน (นักเรียน ห้องเรียน ครูสายงานการสอน)</t>
  </si>
  <si>
    <t>ครูตามเกณฑ์ ก.ค.</t>
  </si>
  <si>
    <t>อัตราครู</t>
  </si>
  <si>
    <t>ครูช่วยราชการ</t>
  </si>
  <si>
    <t>อัตรา</t>
  </si>
  <si>
    <t>-ขาด,เกิน</t>
  </si>
  <si>
    <t>ดับ</t>
  </si>
  <si>
    <t>กิ่งอำเภอ/</t>
  </si>
  <si>
    <t>บร.</t>
  </si>
  <si>
    <t>ระดับก่อนประถมศึกษา</t>
  </si>
  <si>
    <t>ระดับประถมศึกษา</t>
  </si>
  <si>
    <t>ระดับมัธยมศึกษา</t>
  </si>
  <si>
    <t>- ขาด + เกิน 0 พอดี</t>
  </si>
  <si>
    <t>เข้า</t>
  </si>
  <si>
    <t>ออก</t>
  </si>
  <si>
    <t>ว่าง</t>
  </si>
  <si>
    <t>มีตัว</t>
  </si>
  <si>
    <t>ข / ก</t>
  </si>
  <si>
    <t>สุทธิ</t>
  </si>
  <si>
    <t>ว่างบร</t>
  </si>
  <si>
    <t>อ.ว่าง</t>
  </si>
  <si>
    <t>ทั้งสิ้น</t>
  </si>
  <si>
    <t>อ.1</t>
  </si>
  <si>
    <t>อ.2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</si>
  <si>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</si>
  <si>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</si>
  <si>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</si>
  <si>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</si>
  <si>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</si>
  <si>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</si>
  <si>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</si>
  <si>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</si>
  <si>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</si>
  <si>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ม.4</t>
  </si>
  <si>
    <t>ม.5</t>
  </si>
  <si>
    <t>ม.6</t>
  </si>
  <si>
    <t>นร</t>
  </si>
  <si>
    <t>ป.</t>
  </si>
  <si>
    <t>ผอ./</t>
  </si>
  <si>
    <t>ครูผู้สอน</t>
  </si>
  <si>
    <t>ร้อยละ</t>
  </si>
  <si>
    <t>(มา)</t>
  </si>
  <si>
    <t>(ไป)</t>
  </si>
  <si>
    <t>จ้าง</t>
  </si>
  <si>
    <t>อยู่จริง</t>
  </si>
  <si>
    <t xml:space="preserve">  /  ชั้น</t>
  </si>
  <si>
    <t xml:space="preserve">วิท </t>
  </si>
  <si>
    <t>เครือข่าย</t>
  </si>
  <si>
    <t>อนุบาลเขาชัยสน</t>
  </si>
  <si>
    <t xml:space="preserve">เขาชัยสน </t>
  </si>
  <si>
    <t>พนักงาน</t>
  </si>
  <si>
    <t>มิตรภาพเขาชัยสน</t>
  </si>
  <si>
    <t>วัดหัวเขาชัยสน</t>
  </si>
  <si>
    <t>วัดควนโก</t>
  </si>
  <si>
    <t>ควนขนุน</t>
  </si>
  <si>
    <t>วัดแหลมจองถนน</t>
  </si>
  <si>
    <t>วัดแตระ</t>
  </si>
  <si>
    <t>คณิต 1</t>
  </si>
  <si>
    <t>กันไว้ 1</t>
  </si>
  <si>
    <t>วัดบางแก้ว</t>
  </si>
  <si>
    <t>บ้านลานช้างมิตรภาพที่ 45</t>
  </si>
  <si>
    <t>บ้านควนโคกยา</t>
  </si>
  <si>
    <t>บ้านโคกม่วง</t>
  </si>
  <si>
    <t>บ้านเกาะทองสม</t>
  </si>
  <si>
    <t>ขั้นวิกฤติ 1 วิท 1 คณิต 1</t>
  </si>
  <si>
    <t>วัดหานโพธิ์</t>
  </si>
  <si>
    <t>บ้านแหลมดิน</t>
  </si>
  <si>
    <t>บ้านคลองขุด</t>
  </si>
  <si>
    <t>ไทยรัฐวิทยา23</t>
  </si>
  <si>
    <t>พนัก</t>
  </si>
  <si>
    <t>วัดสะทัง</t>
  </si>
  <si>
    <t>บ้านไสนายขัน</t>
  </si>
  <si>
    <t>ขั้นวิกฤติ</t>
  </si>
  <si>
    <t>วัดโพธิยาราม</t>
  </si>
  <si>
    <t>บ้านท่าลาด</t>
  </si>
  <si>
    <t>บ้านนาหยา</t>
  </si>
  <si>
    <t>ขั้นวิกฤติ2</t>
  </si>
  <si>
    <t>วัดท่านางพรหม</t>
  </si>
  <si>
    <t>วัดชุมประดิษฐ์</t>
  </si>
  <si>
    <t>วัดควนสามโพธิ์</t>
  </si>
  <si>
    <t>บ้านเทพราช</t>
  </si>
  <si>
    <t>บ้านท่านางพรหม</t>
  </si>
  <si>
    <t>วิท1 คณิต 1</t>
  </si>
  <si>
    <t>(รวม อ.เขาชัยสน</t>
  </si>
  <si>
    <t>พันธปัญญา</t>
  </si>
  <si>
    <t>อนุบาลปากพะยูน</t>
  </si>
  <si>
    <t>บ้านโพธิ์</t>
  </si>
  <si>
    <t>บ้านเกาะนางคำ</t>
  </si>
  <si>
    <t>สองเกาะ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</si>
  <si>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</si>
  <si>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</si>
  <si>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</si>
  <si>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</si>
  <si>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บ้านหารเทา</t>
  </si>
  <si>
    <t>รังสีตรีมิตร</t>
  </si>
  <si>
    <t>กันไว้ 2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</si>
  <si>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</si>
  <si>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</si>
  <si>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</si>
  <si>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</si>
  <si>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วัดฝาละมี</t>
  </si>
  <si>
    <t>บ้านโคกทราย</t>
  </si>
  <si>
    <t>บ้านดอนประดู่</t>
  </si>
  <si>
    <t>วัดหัวควน</t>
  </si>
  <si>
    <t>วัดควนเผยอ</t>
  </si>
  <si>
    <t>บ้านควนพระสาครินทร์</t>
  </si>
  <si>
    <t>ขั้นวิกฤติ1 วิทย์ 1</t>
  </si>
  <si>
    <t>บ้านบางมวง</t>
  </si>
  <si>
    <t>บ้านแหลม</t>
  </si>
  <si>
    <t>วัดควนนางพิมพ์</t>
  </si>
  <si>
    <t>วิกฤติ</t>
  </si>
  <si>
    <t>วัดโรจนาราม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</si>
  <si>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</si>
  <si>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</si>
  <si>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</si>
  <si>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</si>
  <si>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</si>
  <si>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</si>
  <si>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(37 โรงเรียน)</t>
  </si>
  <si>
    <t>บ้านพน</t>
  </si>
  <si>
    <t xml:space="preserve">กงหรา </t>
  </si>
  <si>
    <t>คีรีรัตน์</t>
  </si>
  <si>
    <t>บ้านทอนตรน</t>
  </si>
  <si>
    <t>ครูวิทย์</t>
  </si>
  <si>
    <t>อนุบาลกงหรา</t>
  </si>
  <si>
    <t>สามัคคีอนุสรณ์</t>
  </si>
  <si>
    <t>บ้านหน้าวัง</t>
  </si>
  <si>
    <t>บ้านนาทุ่งโพธิ์</t>
  </si>
  <si>
    <t>ไพรวัลย์</t>
  </si>
  <si>
    <t>บ้านป่าแก่</t>
  </si>
  <si>
    <t>บ้านพูด กรป.กลาง</t>
  </si>
  <si>
    <t>บ้านคู</t>
  </si>
  <si>
    <t>ครูวิทย์ 1 คณิต 1</t>
  </si>
  <si>
    <t>บ้านวังปริง</t>
  </si>
  <si>
    <t>บ้านต้นประดู่</t>
  </si>
  <si>
    <t>วัดพังกิ่ง</t>
  </si>
  <si>
    <t>วัดควนขี้แรด</t>
  </si>
  <si>
    <t>(18 โรงเรียน)</t>
  </si>
  <si>
    <t>วัดตะโหมด</t>
  </si>
  <si>
    <t xml:space="preserve">ตะโหมด 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</si>
  <si>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</si>
  <si>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</si>
  <si>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</si>
  <si>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</si>
  <si>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บ้านแม่ขรี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</si>
  <si>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</si>
  <si>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</si>
  <si>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</si>
  <si>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</si>
  <si>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</si>
  <si>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(รวม 12 โรงเรียน)</t>
  </si>
  <si>
    <t>วัดควนแคี่ยม</t>
  </si>
  <si>
    <t xml:space="preserve">ป่าบอน </t>
  </si>
  <si>
    <t>บูรพาป่าบอน</t>
  </si>
  <si>
    <t>วัดควนเพ็ง</t>
  </si>
  <si>
    <t>วัดป่าบอนต่ำ</t>
  </si>
  <si>
    <t>อนุบาลป่าบอน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</si>
  <si>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</si>
  <si>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</si>
  <si>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</si>
  <si>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</si>
  <si>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</si>
  <si>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ทุ่งธงทอง</t>
  </si>
  <si>
    <t>บ้านเหมืองตะกั่ว</t>
  </si>
  <si>
    <t>บ้านทุ่งคลองควาย</t>
  </si>
  <si>
    <t>บ้านโหล๊ะหาร</t>
  </si>
  <si>
    <t>มิตรมวลชน 1</t>
  </si>
  <si>
    <t>บ้านควนหินแท่น</t>
  </si>
  <si>
    <t>วัดนาปะขอ</t>
  </si>
  <si>
    <t xml:space="preserve">บางแก้ว </t>
  </si>
  <si>
    <t>บ้านหาดไข่เต่า</t>
  </si>
  <si>
    <t>วัดโตนด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</si>
  <si>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</si>
  <si>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</si>
  <si>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</si>
  <si>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</si>
  <si>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วัดปัณณาราม</t>
  </si>
  <si>
    <t>วัดสังฆวราราม</t>
  </si>
  <si>
    <t>วัดนาหม่อม</t>
  </si>
  <si>
    <t>(14 โรงเรียน)</t>
  </si>
  <si>
    <t>รวมทั้ง สพท.พท.</t>
  </si>
  <si>
    <t>พนักงานราชการ/ลูกจ้างชั่วคราว</t>
  </si>
  <si>
    <t>สรุปจำนวนนักการภารโรง</t>
  </si>
  <si>
    <t>ครูขั้น</t>
  </si>
  <si>
    <t>คืนครู</t>
  </si>
  <si>
    <t>คืนเกษียณ</t>
  </si>
  <si>
    <t>พี่เลี้ยง</t>
  </si>
  <si>
    <t>ราชการ</t>
  </si>
  <si>
    <t>คณิต</t>
  </si>
  <si>
    <t>เด็กพิการ</t>
  </si>
  <si>
    <t>ครูตาม</t>
  </si>
  <si>
    <t>จ.18</t>
  </si>
  <si>
    <t xml:space="preserve">ประชุม </t>
  </si>
  <si>
    <t>(คน)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</si>
</sst>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d/m/yyyy\ "/>
    <numFmt numFmtId="188" formatCode="[$-1070000]d/m/yy;@"/>
    <numFmt numFmtId="189" formatCode="_-* #,##0_-;\-* #,##0_-;_-* &quot;-&quot;??_-;_-@_-"/>
  </numFmts>
  <fonts count="63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indexed="58"/>
      <name val="Angsana New"/>
      <family val="1"/>
      <charset val="222"/>
    </font>
    <font>
      <sz val="14"/>
      <name val="Angsana New"/>
      <family val="1"/>
    </font>
    <font>
      <sz val="16"/>
      <name val="Angsana New"/>
      <family val="1"/>
      <charset val="222"/>
    </font>
    <font>
      <sz val="14"/>
      <name val="Angsana New"/>
      <family val="1"/>
    </font>
    <font>
      <b/>
      <sz val="16"/>
      <color indexed="10"/>
      <name val="Angsana New"/>
      <family val="1"/>
      <charset val="222"/>
    </font>
    <font>
      <b/>
      <sz val="16"/>
      <name val="Angsana New"/>
      <family val="1"/>
      <charset val="222"/>
    </font>
    <font>
      <b/>
      <sz val="16"/>
      <name val="Angsana New"/>
      <family val="1"/>
    </font>
    <font>
      <sz val="14"/>
      <color theme="0"/>
      <name val="Angsana New"/>
      <family val="1"/>
    </font>
    <font>
      <u/>
      <sz val="14"/>
      <color indexed="12"/>
      <name val="Angsana New"/>
      <family val="1"/>
    </font>
    <font>
      <sz val="16"/>
      <color indexed="58"/>
      <name val="Angsana New"/>
      <family val="1"/>
    </font>
    <font>
      <sz val="16"/>
      <color indexed="10"/>
      <name val="Angsana New"/>
      <family val="1"/>
      <charset val="222"/>
    </font>
    <font>
      <b/>
      <sz val="16"/>
      <color indexed="10"/>
      <name val="Cordia New"/>
      <family val="2"/>
    </font>
    <font>
      <b/>
      <sz val="16"/>
      <name val="Cordia New"/>
      <family val="2"/>
    </font>
    <font>
      <sz val="16"/>
      <name val="Angsana New"/>
      <family val="1"/>
    </font>
    <font>
      <sz val="16"/>
      <color rgb="FFC00000"/>
      <name val="Angsana New"/>
      <family val="1"/>
      <charset val="222"/>
    </font>
    <font>
      <b/>
      <sz val="16"/>
      <color indexed="10"/>
      <name val="Angsana New"/>
      <family val="1"/>
    </font>
    <font>
      <sz val="14"/>
      <color rgb="FF7030A0"/>
      <name val="Angsana New"/>
      <family val="1"/>
    </font>
    <font>
      <b/>
      <sz val="16"/>
      <color indexed="58"/>
      <name val="Angsana New"/>
      <family val="1"/>
    </font>
    <font>
      <b/>
      <sz val="14"/>
      <name val="Angsana New"/>
      <family val="1"/>
    </font>
    <font>
      <b/>
      <sz val="16"/>
      <color indexed="58"/>
      <name val="Angsana New"/>
      <family val="1"/>
      <charset val="222"/>
    </font>
    <font>
      <sz val="16"/>
      <color rgb="FFFF0000"/>
      <name val="Angsana New"/>
      <family val="1"/>
      <charset val="222"/>
    </font>
    <font>
      <sz val="14"/>
      <color rgb="FFFF0000"/>
      <name val="Angsana New"/>
      <family val="1"/>
    </font>
    <font>
      <sz val="16"/>
      <name val="Cordia New"/>
      <family val="2"/>
    </font>
    <font>
      <sz val="16"/>
      <color rgb="FF00B050"/>
      <name val="Angsana New"/>
      <family val="1"/>
      <charset val="222"/>
    </font>
    <font>
      <sz val="14"/>
      <color rgb="FF00B050"/>
      <name val="Angsana New"/>
      <family val="1"/>
    </font>
    <font>
      <sz val="16"/>
      <color rgb="FF7030A0"/>
      <name val="Angsana New"/>
      <family val="1"/>
      <charset val="222"/>
    </font>
    <font>
      <u/>
      <sz val="16"/>
      <color indexed="58"/>
      <name val="Angsana New"/>
      <family val="1"/>
    </font>
    <font>
      <u/>
      <sz val="14"/>
      <color indexed="58"/>
      <name val="Angsana New"/>
      <family val="1"/>
    </font>
    <font>
      <sz val="17"/>
      <name val="Cordia New"/>
      <family val="2"/>
    </font>
    <font>
      <sz val="16"/>
      <color rgb="FF002060"/>
      <name val="Angsana New"/>
      <family val="1"/>
      <charset val="222"/>
    </font>
    <font>
      <sz val="16"/>
      <color indexed="58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theme="1"/>
      <name val="Angsana New"/>
      <family val="2"/>
      <charset val="222"/>
    </font>
    <font>
      <sz val="10"/>
      <name val="Arial"/>
      <family val="2"/>
    </font>
    <font>
      <b/>
      <sz val="16"/>
      <color theme="1"/>
      <name val="Angsana New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10" fillId="0" borderId="0"/>
    <xf numFmtId="0" fontId="1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/>
    <xf numFmtId="188" fontId="42" fillId="4" borderId="0" applyNumberFormat="0" applyBorder="0" applyAlignment="0" applyProtection="0"/>
    <xf numFmtId="188" fontId="42" fillId="5" borderId="0" applyNumberFormat="0" applyBorder="0" applyAlignment="0" applyProtection="0"/>
    <xf numFmtId="188" fontId="42" fillId="6" borderId="0" applyNumberFormat="0" applyBorder="0" applyAlignment="0" applyProtection="0"/>
    <xf numFmtId="188" fontId="42" fillId="7" borderId="0" applyNumberFormat="0" applyBorder="0" applyAlignment="0" applyProtection="0"/>
    <xf numFmtId="188" fontId="42" fillId="8" borderId="0" applyNumberFormat="0" applyBorder="0" applyAlignment="0" applyProtection="0"/>
    <xf numFmtId="188" fontId="42" fillId="9" borderId="0" applyNumberFormat="0" applyBorder="0" applyAlignment="0" applyProtection="0"/>
    <xf numFmtId="188" fontId="42" fillId="10" borderId="0" applyNumberFormat="0" applyBorder="0" applyAlignment="0" applyProtection="0"/>
    <xf numFmtId="188" fontId="42" fillId="11" borderId="0" applyNumberFormat="0" applyBorder="0" applyAlignment="0" applyProtection="0"/>
    <xf numFmtId="188" fontId="42" fillId="12" borderId="0" applyNumberFormat="0" applyBorder="0" applyAlignment="0" applyProtection="0"/>
    <xf numFmtId="188" fontId="42" fillId="7" borderId="0" applyNumberFormat="0" applyBorder="0" applyAlignment="0" applyProtection="0"/>
    <xf numFmtId="188" fontId="42" fillId="10" borderId="0" applyNumberFormat="0" applyBorder="0" applyAlignment="0" applyProtection="0"/>
    <xf numFmtId="188" fontId="42" fillId="13" borderId="0" applyNumberFormat="0" applyBorder="0" applyAlignment="0" applyProtection="0"/>
    <xf numFmtId="188" fontId="43" fillId="14" borderId="0" applyNumberFormat="0" applyBorder="0" applyAlignment="0" applyProtection="0"/>
    <xf numFmtId="188" fontId="43" fillId="11" borderId="0" applyNumberFormat="0" applyBorder="0" applyAlignment="0" applyProtection="0"/>
    <xf numFmtId="188" fontId="43" fillId="12" borderId="0" applyNumberFormat="0" applyBorder="0" applyAlignment="0" applyProtection="0"/>
    <xf numFmtId="188" fontId="43" fillId="15" borderId="0" applyNumberFormat="0" applyBorder="0" applyAlignment="0" applyProtection="0"/>
    <xf numFmtId="188" fontId="43" fillId="16" borderId="0" applyNumberFormat="0" applyBorder="0" applyAlignment="0" applyProtection="0"/>
    <xf numFmtId="188" fontId="43" fillId="17" borderId="0" applyNumberFormat="0" applyBorder="0" applyAlignment="0" applyProtection="0"/>
    <xf numFmtId="188" fontId="43" fillId="18" borderId="0" applyNumberFormat="0" applyBorder="0" applyAlignment="0" applyProtection="0"/>
    <xf numFmtId="188" fontId="43" fillId="19" borderId="0" applyNumberFormat="0" applyBorder="0" applyAlignment="0" applyProtection="0"/>
    <xf numFmtId="188" fontId="43" fillId="20" borderId="0" applyNumberFormat="0" applyBorder="0" applyAlignment="0" applyProtection="0"/>
    <xf numFmtId="188" fontId="43" fillId="15" borderId="0" applyNumberFormat="0" applyBorder="0" applyAlignment="0" applyProtection="0"/>
    <xf numFmtId="188" fontId="43" fillId="16" borderId="0" applyNumberFormat="0" applyBorder="0" applyAlignment="0" applyProtection="0"/>
    <xf numFmtId="188" fontId="43" fillId="21" borderId="0" applyNumberFormat="0" applyBorder="0" applyAlignment="0" applyProtection="0"/>
    <xf numFmtId="188" fontId="44" fillId="5" borderId="0" applyNumberFormat="0" applyBorder="0" applyAlignment="0" applyProtection="0"/>
    <xf numFmtId="188" fontId="45" fillId="22" borderId="44" applyNumberFormat="0" applyAlignment="0" applyProtection="0"/>
    <xf numFmtId="188" fontId="46" fillId="23" borderId="45" applyNumberFormat="0" applyAlignment="0" applyProtection="0"/>
    <xf numFmtId="188" fontId="47" fillId="0" borderId="0" applyNumberFormat="0" applyFill="0" applyBorder="0" applyAlignment="0" applyProtection="0"/>
    <xf numFmtId="188" fontId="48" fillId="6" borderId="0" applyNumberFormat="0" applyBorder="0" applyAlignment="0" applyProtection="0"/>
    <xf numFmtId="188" fontId="49" fillId="0" borderId="46" applyNumberFormat="0" applyFill="0" applyAlignment="0" applyProtection="0"/>
    <xf numFmtId="188" fontId="50" fillId="0" borderId="47" applyNumberFormat="0" applyFill="0" applyAlignment="0" applyProtection="0"/>
    <xf numFmtId="188" fontId="51" fillId="0" borderId="48" applyNumberFormat="0" applyFill="0" applyAlignment="0" applyProtection="0"/>
    <xf numFmtId="188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88" fontId="53" fillId="9" borderId="44" applyNumberFormat="0" applyAlignment="0" applyProtection="0"/>
    <xf numFmtId="188" fontId="54" fillId="0" borderId="49" applyNumberFormat="0" applyFill="0" applyAlignment="0" applyProtection="0"/>
    <xf numFmtId="188" fontId="55" fillId="24" borderId="0" applyNumberFormat="0" applyBorder="0" applyAlignment="0" applyProtection="0"/>
    <xf numFmtId="0" fontId="9" fillId="0" borderId="0"/>
    <xf numFmtId="188" fontId="42" fillId="25" borderId="50" applyNumberFormat="0" applyFont="0" applyAlignment="0" applyProtection="0"/>
    <xf numFmtId="188" fontId="56" fillId="22" borderId="51" applyNumberFormat="0" applyAlignment="0" applyProtection="0"/>
    <xf numFmtId="188" fontId="57" fillId="0" borderId="0" applyNumberFormat="0" applyFill="0" applyBorder="0" applyAlignment="0" applyProtection="0"/>
    <xf numFmtId="188" fontId="58" fillId="0" borderId="52" applyNumberFormat="0" applyFill="0" applyAlignment="0" applyProtection="0"/>
    <xf numFmtId="188" fontId="5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88" fontId="60" fillId="0" borderId="0"/>
    <xf numFmtId="0" fontId="9" fillId="0" borderId="0"/>
    <xf numFmtId="0" fontId="9" fillId="0" borderId="0"/>
    <xf numFmtId="0" fontId="9" fillId="0" borderId="0"/>
    <xf numFmtId="189" fontId="14" fillId="0" borderId="0"/>
    <xf numFmtId="189" fontId="14" fillId="0" borderId="0"/>
    <xf numFmtId="0" fontId="9" fillId="0" borderId="0"/>
    <xf numFmtId="0" fontId="61" fillId="0" borderId="0"/>
  </cellStyleXfs>
  <cellXfs count="35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shrinkToFi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87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shrinkToFit="1"/>
    </xf>
    <xf numFmtId="0" fontId="1" fillId="0" borderId="2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4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5" xfId="0" applyFont="1" applyBorder="1" applyAlignment="1">
      <alignment horizontal="center" shrinkToFit="1"/>
    </xf>
    <xf numFmtId="41" fontId="1" fillId="0" borderId="2" xfId="0" applyNumberFormat="1" applyFont="1" applyBorder="1"/>
    <xf numFmtId="41" fontId="1" fillId="0" borderId="3" xfId="0" applyNumberFormat="1" applyFont="1" applyBorder="1"/>
    <xf numFmtId="41" fontId="1" fillId="0" borderId="4" xfId="0" applyNumberFormat="1" applyFont="1" applyBorder="1"/>
    <xf numFmtId="0" fontId="0" fillId="0" borderId="0" xfId="0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/>
    <xf numFmtId="0" fontId="2" fillId="0" borderId="0" xfId="0" applyFont="1" applyAlignment="1">
      <alignment shrinkToFit="1"/>
    </xf>
    <xf numFmtId="0" fontId="0" fillId="0" borderId="6" xfId="0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0" fillId="0" borderId="7" xfId="0" applyBorder="1" applyAlignment="1">
      <alignment vertical="top" shrinkToFit="1"/>
    </xf>
    <xf numFmtId="0" fontId="0" fillId="0" borderId="8" xfId="0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41" fontId="4" fillId="0" borderId="8" xfId="0" applyNumberFormat="1" applyFont="1" applyBorder="1" applyAlignment="1">
      <alignment vertical="top" wrapText="1"/>
    </xf>
    <xf numFmtId="0" fontId="4" fillId="0" borderId="9" xfId="0" applyFont="1" applyBorder="1" applyAlignment="1">
      <alignment vertical="top" shrinkToFit="1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vertical="top" shrinkToFi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41" fontId="4" fillId="0" borderId="10" xfId="0" applyNumberFormat="1" applyFont="1" applyBorder="1" applyAlignment="1">
      <alignment vertical="top" wrapText="1"/>
    </xf>
    <xf numFmtId="0" fontId="4" fillId="0" borderId="11" xfId="0" applyFont="1" applyBorder="1" applyAlignment="1">
      <alignment vertical="top" shrinkToFit="1"/>
    </xf>
    <xf numFmtId="0" fontId="0" fillId="0" borderId="12" xfId="0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vertical="top" shrinkToFit="1"/>
    </xf>
    <xf numFmtId="0" fontId="4" fillId="0" borderId="6" xfId="0" applyFont="1" applyBorder="1" applyAlignment="1">
      <alignment horizontal="center" vertical="top" wrapText="1"/>
    </xf>
    <xf numFmtId="41" fontId="4" fillId="0" borderId="6" xfId="0" applyNumberFormat="1" applyFont="1" applyBorder="1" applyAlignment="1">
      <alignment vertical="top" wrapText="1"/>
    </xf>
    <xf numFmtId="0" fontId="4" fillId="0" borderId="7" xfId="0" applyFont="1" applyBorder="1" applyAlignment="1">
      <alignment vertical="top" shrinkToFit="1"/>
    </xf>
    <xf numFmtId="0" fontId="0" fillId="0" borderId="14" xfId="0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41" fontId="4" fillId="0" borderId="14" xfId="0" applyNumberFormat="1" applyFont="1" applyBorder="1" applyAlignment="1">
      <alignment vertical="top" wrapText="1"/>
    </xf>
    <xf numFmtId="0" fontId="4" fillId="0" borderId="15" xfId="0" applyFont="1" applyBorder="1" applyAlignment="1">
      <alignment vertical="top" shrinkToFit="1"/>
    </xf>
    <xf numFmtId="0" fontId="4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shrinkToFit="1"/>
    </xf>
    <xf numFmtId="0" fontId="0" fillId="0" borderId="16" xfId="0" applyBorder="1" applyAlignment="1">
      <alignment vertical="top" wrapText="1"/>
    </xf>
    <xf numFmtId="0" fontId="4" fillId="0" borderId="17" xfId="0" applyFont="1" applyBorder="1" applyAlignment="1">
      <alignment horizontal="center" vertical="top" wrapText="1"/>
    </xf>
    <xf numFmtId="41" fontId="4" fillId="0" borderId="17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shrinkToFi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vertical="top" shrinkToFi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41" fontId="4" fillId="0" borderId="22" xfId="0" applyNumberFormat="1" applyFont="1" applyBorder="1" applyAlignment="1">
      <alignment vertical="top" wrapText="1"/>
    </xf>
    <xf numFmtId="0" fontId="4" fillId="0" borderId="23" xfId="0" applyFont="1" applyBorder="1" applyAlignment="1">
      <alignment vertical="top" shrinkToFit="1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shrinkToFit="1"/>
    </xf>
    <xf numFmtId="0" fontId="0" fillId="0" borderId="24" xfId="0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0" fillId="0" borderId="25" xfId="0" applyBorder="1" applyAlignment="1">
      <alignment vertical="top" shrinkToFit="1"/>
    </xf>
    <xf numFmtId="0" fontId="5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shrinkToFit="1"/>
    </xf>
    <xf numFmtId="0" fontId="5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top" shrinkToFit="1"/>
    </xf>
    <xf numFmtId="0" fontId="5" fillId="0" borderId="26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shrinkToFit="1"/>
    </xf>
    <xf numFmtId="0" fontId="5" fillId="0" borderId="27" xfId="0" applyFont="1" applyBorder="1" applyAlignment="1">
      <alignment horizontal="center" vertical="top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  <xf numFmtId="41" fontId="11" fillId="0" borderId="0" xfId="1" applyNumberFormat="1" applyFont="1" applyFill="1" applyBorder="1" applyAlignment="1">
      <alignment horizontal="right" shrinkToFit="1"/>
    </xf>
    <xf numFmtId="2" fontId="11" fillId="0" borderId="0" xfId="1" applyNumberFormat="1" applyFont="1" applyFill="1" applyBorder="1" applyAlignment="1">
      <alignment horizontal="right" shrinkToFit="1"/>
    </xf>
    <xf numFmtId="1" fontId="11" fillId="0" borderId="0" xfId="1" applyNumberFormat="1" applyFont="1" applyFill="1" applyBorder="1" applyAlignment="1">
      <alignment horizontal="right" shrinkToFit="1"/>
    </xf>
    <xf numFmtId="1" fontId="12" fillId="0" borderId="0" xfId="2" applyNumberFormat="1" applyFill="1"/>
    <xf numFmtId="188" fontId="12" fillId="0" borderId="0" xfId="2" applyNumberFormat="1" applyFill="1"/>
    <xf numFmtId="1" fontId="13" fillId="0" borderId="0" xfId="1" applyNumberFormat="1" applyFont="1" applyFill="1" applyBorder="1"/>
    <xf numFmtId="188" fontId="12" fillId="0" borderId="0" xfId="2" applyNumberFormat="1" applyFill="1" applyAlignment="1">
      <alignment shrinkToFit="1"/>
    </xf>
    <xf numFmtId="188" fontId="14" fillId="0" borderId="0" xfId="2" applyNumberFormat="1" applyFont="1" applyFill="1" applyAlignment="1">
      <alignment shrinkToFit="1"/>
    </xf>
    <xf numFmtId="1" fontId="13" fillId="0" borderId="29" xfId="1" applyNumberFormat="1" applyFont="1" applyFill="1" applyBorder="1" applyAlignment="1">
      <alignment horizontal="center" shrinkToFit="1"/>
    </xf>
    <xf numFmtId="1" fontId="13" fillId="0" borderId="29" xfId="1" applyNumberFormat="1" applyFont="1" applyFill="1" applyBorder="1" applyAlignment="1">
      <alignment horizontal="left" shrinkToFit="1"/>
    </xf>
    <xf numFmtId="1" fontId="13" fillId="0" borderId="5" xfId="1" applyNumberFormat="1" applyFont="1" applyFill="1" applyBorder="1" applyAlignment="1">
      <alignment horizontal="center" shrinkToFit="1"/>
    </xf>
    <xf numFmtId="1" fontId="13" fillId="0" borderId="5" xfId="1" applyNumberFormat="1" applyFont="1" applyFill="1" applyBorder="1" applyAlignment="1">
      <alignment horizontal="center" vertical="center" shrinkToFit="1"/>
    </xf>
    <xf numFmtId="2" fontId="13" fillId="0" borderId="5" xfId="1" applyNumberFormat="1" applyFont="1" applyFill="1" applyBorder="1" applyAlignment="1">
      <alignment horizontal="center" shrinkToFit="1"/>
    </xf>
    <xf numFmtId="2" fontId="17" fillId="0" borderId="5" xfId="2" quotePrefix="1" applyNumberFormat="1" applyFont="1" applyFill="1" applyBorder="1" applyAlignment="1">
      <alignment horizontal="center" vertical="center" shrinkToFit="1"/>
    </xf>
    <xf numFmtId="1" fontId="17" fillId="0" borderId="33" xfId="2" applyNumberFormat="1" applyFont="1" applyFill="1" applyBorder="1" applyAlignment="1">
      <alignment horizontal="center" vertical="center" shrinkToFit="1"/>
    </xf>
    <xf numFmtId="1" fontId="17" fillId="0" borderId="0" xfId="2" quotePrefix="1" applyNumberFormat="1" applyFont="1" applyFill="1" applyBorder="1" applyAlignment="1">
      <alignment horizontal="center" vertical="center" shrinkToFit="1"/>
    </xf>
    <xf numFmtId="188" fontId="18" fillId="0" borderId="0" xfId="2" applyNumberFormat="1" applyFont="1" applyFill="1" applyAlignment="1">
      <alignment shrinkToFit="1"/>
    </xf>
    <xf numFmtId="1" fontId="13" fillId="0" borderId="0" xfId="1" applyNumberFormat="1" applyFont="1" applyFill="1" applyBorder="1" applyAlignment="1">
      <alignment shrinkToFit="1"/>
    </xf>
    <xf numFmtId="1" fontId="13" fillId="0" borderId="34" xfId="1" applyNumberFormat="1" applyFont="1" applyFill="1" applyBorder="1" applyAlignment="1">
      <alignment horizontal="center" shrinkToFit="1"/>
    </xf>
    <xf numFmtId="1" fontId="13" fillId="0" borderId="34" xfId="1" applyNumberFormat="1" applyFont="1" applyFill="1" applyBorder="1" applyAlignment="1">
      <alignment horizontal="left" shrinkToFit="1"/>
    </xf>
    <xf numFmtId="1" fontId="13" fillId="0" borderId="35" xfId="1" applyNumberFormat="1" applyFont="1" applyFill="1" applyBorder="1" applyAlignment="1">
      <alignment horizontal="center" shrinkToFit="1"/>
    </xf>
    <xf numFmtId="1" fontId="21" fillId="0" borderId="5" xfId="1" applyNumberFormat="1" applyFont="1" applyFill="1" applyBorder="1" applyAlignment="1">
      <alignment horizontal="center" shrinkToFit="1"/>
    </xf>
    <xf numFmtId="1" fontId="15" fillId="0" borderId="1" xfId="1" applyNumberFormat="1" applyFont="1" applyFill="1" applyBorder="1" applyAlignment="1">
      <alignment horizontal="center" shrinkToFit="1"/>
    </xf>
    <xf numFmtId="1" fontId="15" fillId="0" borderId="1" xfId="1" applyNumberFormat="1" applyFont="1" applyFill="1" applyBorder="1" applyAlignment="1">
      <alignment shrinkToFit="1"/>
    </xf>
    <xf numFmtId="2" fontId="23" fillId="0" borderId="1" xfId="2" quotePrefix="1" applyNumberFormat="1" applyFont="1" applyFill="1" applyBorder="1" applyAlignment="1">
      <alignment horizontal="center" vertical="center" shrinkToFit="1"/>
    </xf>
    <xf numFmtId="1" fontId="13" fillId="0" borderId="1" xfId="1" applyNumberFormat="1" applyFont="1" applyFill="1" applyBorder="1" applyAlignment="1">
      <alignment horizontal="center" shrinkToFit="1"/>
    </xf>
    <xf numFmtId="1" fontId="13" fillId="0" borderId="30" xfId="1" applyNumberFormat="1" applyFont="1" applyFill="1" applyBorder="1" applyAlignment="1">
      <alignment horizontal="center" shrinkToFit="1"/>
    </xf>
    <xf numFmtId="188" fontId="24" fillId="0" borderId="35" xfId="2" applyNumberFormat="1" applyFont="1" applyFill="1" applyBorder="1" applyAlignment="1">
      <alignment horizontal="center" vertical="center" shrinkToFit="1"/>
    </xf>
    <xf numFmtId="2" fontId="13" fillId="0" borderId="35" xfId="1" applyNumberFormat="1" applyFont="1" applyFill="1" applyBorder="1" applyAlignment="1">
      <alignment shrinkToFit="1"/>
    </xf>
    <xf numFmtId="2" fontId="17" fillId="0" borderId="35" xfId="2" applyNumberFormat="1" applyFont="1" applyFill="1" applyBorder="1" applyAlignment="1">
      <alignment horizontal="center" vertical="center" shrinkToFit="1"/>
    </xf>
    <xf numFmtId="1" fontId="17" fillId="0" borderId="36" xfId="2" applyNumberFormat="1" applyFont="1" applyFill="1" applyBorder="1" applyAlignment="1">
      <alignment horizontal="center" vertical="center" shrinkToFit="1"/>
    </xf>
    <xf numFmtId="1" fontId="17" fillId="0" borderId="0" xfId="2" applyNumberFormat="1" applyFont="1" applyFill="1" applyBorder="1" applyAlignment="1">
      <alignment horizontal="center" vertical="center" shrinkToFit="1"/>
    </xf>
    <xf numFmtId="1" fontId="13" fillId="0" borderId="37" xfId="1" applyNumberFormat="1" applyFont="1" applyFill="1" applyBorder="1" applyAlignment="1">
      <alignment horizontal="center" shrinkToFit="1"/>
    </xf>
    <xf numFmtId="1" fontId="13" fillId="0" borderId="37" xfId="1" applyNumberFormat="1" applyFont="1" applyFill="1" applyBorder="1" applyAlignment="1">
      <alignment horizontal="left" shrinkToFit="1"/>
    </xf>
    <xf numFmtId="1" fontId="13" fillId="0" borderId="38" xfId="1" applyNumberFormat="1" applyFont="1" applyFill="1" applyBorder="1" applyAlignment="1">
      <alignment horizontal="center" shrinkToFit="1"/>
    </xf>
    <xf numFmtId="41" fontId="20" fillId="0" borderId="1" xfId="3" applyNumberFormat="1" applyFont="1" applyFill="1" applyBorder="1" applyAlignment="1" applyProtection="1">
      <alignment horizontal="center" shrinkToFit="1"/>
    </xf>
    <xf numFmtId="41" fontId="25" fillId="0" borderId="1" xfId="3" applyNumberFormat="1" applyFont="1" applyFill="1" applyBorder="1" applyAlignment="1" applyProtection="1">
      <alignment horizontal="center" shrinkToFit="1"/>
    </xf>
    <xf numFmtId="1" fontId="25" fillId="0" borderId="39" xfId="1" applyNumberFormat="1" applyFont="1" applyFill="1" applyBorder="1" applyAlignment="1">
      <alignment horizontal="center" shrinkToFit="1"/>
    </xf>
    <xf numFmtId="1" fontId="21" fillId="0" borderId="40" xfId="1" applyNumberFormat="1" applyFont="1" applyFill="1" applyBorder="1" applyAlignment="1">
      <alignment horizontal="center" shrinkToFit="1"/>
    </xf>
    <xf numFmtId="1" fontId="21" fillId="0" borderId="41" xfId="1" applyNumberFormat="1" applyFont="1" applyFill="1" applyBorder="1" applyAlignment="1">
      <alignment horizontal="center" shrinkToFit="1"/>
    </xf>
    <xf numFmtId="3" fontId="13" fillId="0" borderId="42" xfId="1" applyNumberFormat="1" applyFont="1" applyFill="1" applyBorder="1" applyAlignment="1">
      <alignment horizontal="right" shrinkToFit="1"/>
    </xf>
    <xf numFmtId="3" fontId="13" fillId="0" borderId="40" xfId="1" applyNumberFormat="1" applyFont="1" applyFill="1" applyBorder="1" applyAlignment="1">
      <alignment horizontal="right" shrinkToFit="1"/>
    </xf>
    <xf numFmtId="3" fontId="13" fillId="0" borderId="39" xfId="1" applyNumberFormat="1" applyFont="1" applyFill="1" applyBorder="1" applyAlignment="1">
      <alignment horizontal="right" shrinkToFit="1"/>
    </xf>
    <xf numFmtId="1" fontId="13" fillId="0" borderId="40" xfId="1" applyNumberFormat="1" applyFont="1" applyFill="1" applyBorder="1" applyAlignment="1">
      <alignment horizontal="center" shrinkToFit="1"/>
    </xf>
    <xf numFmtId="1" fontId="13" fillId="0" borderId="40" xfId="1" applyNumberFormat="1" applyFont="1" applyFill="1" applyBorder="1" applyAlignment="1">
      <alignment horizontal="center" vertical="center" shrinkToFit="1"/>
    </xf>
    <xf numFmtId="3" fontId="13" fillId="3" borderId="40" xfId="1" applyNumberFormat="1" applyFont="1" applyFill="1" applyBorder="1" applyAlignment="1">
      <alignment horizontal="right" shrinkToFit="1"/>
    </xf>
    <xf numFmtId="2" fontId="26" fillId="0" borderId="40" xfId="1" applyNumberFormat="1" applyFont="1" applyFill="1" applyBorder="1" applyAlignment="1">
      <alignment horizontal="center" shrinkToFit="1"/>
    </xf>
    <xf numFmtId="1" fontId="15" fillId="0" borderId="40" xfId="1" applyNumberFormat="1" applyFont="1" applyFill="1" applyBorder="1" applyAlignment="1">
      <alignment horizontal="center" shrinkToFit="1"/>
    </xf>
    <xf numFmtId="1" fontId="16" fillId="0" borderId="40" xfId="1" applyNumberFormat="1" applyFont="1" applyFill="1" applyBorder="1" applyAlignment="1">
      <alignment horizontal="center" shrinkToFit="1"/>
    </xf>
    <xf numFmtId="1" fontId="16" fillId="0" borderId="40" xfId="1" applyNumberFormat="1" applyFont="1" applyFill="1" applyBorder="1" applyAlignment="1">
      <alignment horizontal="center" vertical="center" shrinkToFit="1"/>
    </xf>
    <xf numFmtId="2" fontId="23" fillId="0" borderId="40" xfId="2" applyNumberFormat="1" applyFont="1" applyFill="1" applyBorder="1" applyAlignment="1">
      <alignment horizontal="center" vertical="center" shrinkToFit="1"/>
    </xf>
    <xf numFmtId="1" fontId="13" fillId="0" borderId="42" xfId="1" applyNumberFormat="1" applyFont="1" applyFill="1" applyBorder="1" applyAlignment="1">
      <alignment horizontal="center" shrinkToFit="1"/>
    </xf>
    <xf numFmtId="188" fontId="24" fillId="0" borderId="38" xfId="2" applyNumberFormat="1" applyFont="1" applyFill="1" applyBorder="1" applyAlignment="1">
      <alignment horizontal="center" vertical="center" shrinkToFit="1"/>
    </xf>
    <xf numFmtId="2" fontId="13" fillId="0" borderId="38" xfId="1" applyNumberFormat="1" applyFont="1" applyFill="1" applyBorder="1" applyAlignment="1">
      <alignment horizontal="center" shrinkToFit="1"/>
    </xf>
    <xf numFmtId="2" fontId="17" fillId="0" borderId="38" xfId="2" applyNumberFormat="1" applyFont="1" applyFill="1" applyBorder="1" applyAlignment="1">
      <alignment horizontal="center" vertical="center" shrinkToFit="1"/>
    </xf>
    <xf numFmtId="1" fontId="17" fillId="0" borderId="43" xfId="2" applyNumberFormat="1" applyFont="1" applyFill="1" applyBorder="1" applyAlignment="1">
      <alignment horizontal="center" vertical="center" shrinkToFit="1"/>
    </xf>
    <xf numFmtId="188" fontId="27" fillId="0" borderId="0" xfId="2" applyNumberFormat="1" applyFont="1" applyFill="1"/>
    <xf numFmtId="41" fontId="11" fillId="0" borderId="35" xfId="1" applyNumberFormat="1" applyFont="1" applyFill="1" applyBorder="1" applyAlignment="1">
      <alignment horizontal="center" shrinkToFit="1"/>
    </xf>
    <xf numFmtId="41" fontId="19" fillId="0" borderId="35" xfId="3" applyNumberFormat="1" applyFill="1" applyBorder="1" applyAlignment="1" applyProtection="1">
      <alignment horizontal="left" shrinkToFit="1"/>
    </xf>
    <xf numFmtId="41" fontId="20" fillId="0" borderId="35" xfId="1" applyNumberFormat="1" applyFont="1" applyFill="1" applyBorder="1" applyAlignment="1">
      <alignment horizontal="center" shrinkToFit="1"/>
    </xf>
    <xf numFmtId="41" fontId="20" fillId="0" borderId="35" xfId="3" applyNumberFormat="1" applyFont="1" applyFill="1" applyBorder="1" applyAlignment="1" applyProtection="1">
      <alignment horizontal="center" shrinkToFit="1"/>
    </xf>
    <xf numFmtId="41" fontId="25" fillId="0" borderId="35" xfId="3" applyNumberFormat="1" applyFont="1" applyFill="1" applyBorder="1" applyAlignment="1" applyProtection="1">
      <alignment horizontal="center" shrinkToFit="1"/>
    </xf>
    <xf numFmtId="41" fontId="20" fillId="0" borderId="5" xfId="3" applyNumberFormat="1" applyFont="1" applyFill="1" applyBorder="1" applyAlignment="1" applyProtection="1">
      <alignment horizontal="center" shrinkToFit="1"/>
    </xf>
    <xf numFmtId="41" fontId="28" fillId="0" borderId="35" xfId="3" applyNumberFormat="1" applyFont="1" applyFill="1" applyBorder="1" applyAlignment="1" applyProtection="1">
      <alignment horizontal="center" shrinkToFit="1"/>
    </xf>
    <xf numFmtId="41" fontId="29" fillId="0" borderId="35" xfId="2" applyNumberFormat="1" applyFont="1" applyFill="1" applyBorder="1" applyAlignment="1">
      <alignment shrinkToFit="1"/>
    </xf>
    <xf numFmtId="2" fontId="30" fillId="0" borderId="35" xfId="1" applyNumberFormat="1" applyFont="1" applyFill="1" applyBorder="1" applyAlignment="1">
      <alignment horizontal="right" shrinkToFit="1"/>
    </xf>
    <xf numFmtId="41" fontId="31" fillId="0" borderId="35" xfId="1" applyNumberFormat="1" applyFont="1" applyFill="1" applyBorder="1" applyAlignment="1">
      <alignment horizontal="center" shrinkToFit="1"/>
    </xf>
    <xf numFmtId="2" fontId="12" fillId="0" borderId="35" xfId="2" applyNumberFormat="1" applyFill="1" applyBorder="1"/>
    <xf numFmtId="1" fontId="12" fillId="0" borderId="35" xfId="2" applyNumberFormat="1" applyFill="1" applyBorder="1"/>
    <xf numFmtId="1" fontId="12" fillId="0" borderId="0" xfId="2" applyNumberFormat="1" applyFill="1" applyBorder="1"/>
    <xf numFmtId="41" fontId="12" fillId="0" borderId="0" xfId="2" applyNumberFormat="1" applyFill="1"/>
    <xf numFmtId="188" fontId="32" fillId="0" borderId="0" xfId="2" applyNumberFormat="1" applyFont="1" applyFill="1" applyAlignment="1">
      <alignment shrinkToFit="1"/>
    </xf>
    <xf numFmtId="3" fontId="33" fillId="0" borderId="35" xfId="4" applyNumberFormat="1" applyFont="1" applyFill="1" applyBorder="1" applyAlignment="1">
      <alignment horizontal="center" shrinkToFit="1"/>
    </xf>
    <xf numFmtId="0" fontId="24" fillId="0" borderId="35" xfId="2" applyNumberFormat="1" applyFont="1" applyBorder="1" applyAlignment="1">
      <alignment shrinkToFit="1"/>
    </xf>
    <xf numFmtId="0" fontId="24" fillId="3" borderId="35" xfId="2" applyNumberFormat="1" applyFont="1" applyFill="1" applyBorder="1" applyAlignment="1">
      <alignment shrinkToFit="1"/>
    </xf>
    <xf numFmtId="41" fontId="34" fillId="0" borderId="35" xfId="1" applyNumberFormat="1" applyFont="1" applyFill="1" applyBorder="1" applyAlignment="1">
      <alignment horizontal="center" shrinkToFit="1"/>
    </xf>
    <xf numFmtId="188" fontId="35" fillId="0" borderId="0" xfId="2" applyNumberFormat="1" applyFont="1" applyFill="1" applyAlignment="1">
      <alignment shrinkToFit="1"/>
    </xf>
    <xf numFmtId="41" fontId="36" fillId="0" borderId="35" xfId="1" applyNumberFormat="1" applyFont="1" applyFill="1" applyBorder="1" applyAlignment="1">
      <alignment horizontal="center" shrinkToFit="1"/>
    </xf>
    <xf numFmtId="188" fontId="14" fillId="0" borderId="0" xfId="2" applyNumberFormat="1" applyFont="1" applyFill="1"/>
    <xf numFmtId="41" fontId="37" fillId="0" borderId="35" xfId="3" applyNumberFormat="1" applyFont="1" applyFill="1" applyBorder="1" applyAlignment="1" applyProtection="1">
      <alignment horizontal="left" shrinkToFit="1"/>
    </xf>
    <xf numFmtId="1" fontId="13" fillId="0" borderId="35" xfId="1" applyNumberFormat="1" applyFont="1" applyFill="1" applyBorder="1" applyAlignment="1">
      <alignment shrinkToFit="1"/>
    </xf>
    <xf numFmtId="41" fontId="21" fillId="0" borderId="35" xfId="1" applyNumberFormat="1" applyFont="1" applyFill="1" applyBorder="1" applyAlignment="1">
      <alignment horizontal="center" shrinkToFit="1"/>
    </xf>
    <xf numFmtId="41" fontId="17" fillId="0" borderId="35" xfId="2" applyNumberFormat="1" applyFont="1" applyFill="1" applyBorder="1" applyAlignment="1">
      <alignment shrinkToFit="1"/>
    </xf>
    <xf numFmtId="41" fontId="38" fillId="0" borderId="35" xfId="3" applyNumberFormat="1" applyFont="1" applyFill="1" applyBorder="1" applyAlignment="1" applyProtection="1">
      <alignment horizontal="left" shrinkToFit="1"/>
    </xf>
    <xf numFmtId="41" fontId="11" fillId="0" borderId="1" xfId="1" applyNumberFormat="1" applyFont="1" applyFill="1" applyBorder="1" applyAlignment="1">
      <alignment horizontal="center" shrinkToFit="1"/>
    </xf>
    <xf numFmtId="41" fontId="30" fillId="0" borderId="1" xfId="1" applyNumberFormat="1" applyFont="1" applyFill="1" applyBorder="1" applyAlignment="1">
      <alignment horizontal="left" shrinkToFit="1"/>
    </xf>
    <xf numFmtId="41" fontId="20" fillId="3" borderId="1" xfId="3" applyNumberFormat="1" applyFont="1" applyFill="1" applyBorder="1" applyAlignment="1" applyProtection="1">
      <alignment horizontal="center" shrinkToFit="1"/>
    </xf>
    <xf numFmtId="2" fontId="30" fillId="0" borderId="1" xfId="1" applyNumberFormat="1" applyFont="1" applyFill="1" applyBorder="1" applyAlignment="1">
      <alignment horizontal="right" shrinkToFit="1"/>
    </xf>
    <xf numFmtId="2" fontId="12" fillId="0" borderId="1" xfId="2" applyNumberFormat="1" applyFill="1" applyBorder="1"/>
    <xf numFmtId="1" fontId="16" fillId="0" borderId="1" xfId="1" applyNumberFormat="1" applyFont="1" applyFill="1" applyBorder="1" applyAlignment="1">
      <alignment shrinkToFit="1"/>
    </xf>
    <xf numFmtId="41" fontId="11" fillId="0" borderId="35" xfId="1" applyNumberFormat="1" applyFont="1" applyFill="1" applyBorder="1" applyAlignment="1">
      <alignment horizontal="center"/>
    </xf>
    <xf numFmtId="3" fontId="39" fillId="0" borderId="35" xfId="4" applyNumberFormat="1" applyFont="1" applyFill="1" applyBorder="1" applyAlignment="1">
      <alignment horizontal="center" shrinkToFit="1"/>
    </xf>
    <xf numFmtId="41" fontId="28" fillId="0" borderId="35" xfId="1" applyNumberFormat="1" applyFont="1" applyFill="1" applyBorder="1" applyAlignment="1">
      <alignment horizontal="center"/>
    </xf>
    <xf numFmtId="41" fontId="28" fillId="0" borderId="35" xfId="1" applyNumberFormat="1" applyFont="1" applyFill="1" applyBorder="1" applyAlignment="1">
      <alignment horizontal="center" shrinkToFit="1"/>
    </xf>
    <xf numFmtId="1" fontId="17" fillId="0" borderId="0" xfId="1" applyNumberFormat="1" applyFont="1" applyFill="1" applyBorder="1"/>
    <xf numFmtId="188" fontId="24" fillId="0" borderId="0" xfId="2" applyNumberFormat="1" applyFont="1" applyFill="1" applyAlignment="1">
      <alignment shrinkToFit="1"/>
    </xf>
    <xf numFmtId="1" fontId="17" fillId="0" borderId="1" xfId="1" applyNumberFormat="1" applyFont="1" applyFill="1" applyBorder="1"/>
    <xf numFmtId="41" fontId="40" fillId="0" borderId="35" xfId="1" applyNumberFormat="1" applyFont="1" applyFill="1" applyBorder="1" applyAlignment="1">
      <alignment horizontal="center" shrinkToFit="1"/>
    </xf>
    <xf numFmtId="1" fontId="16" fillId="0" borderId="1" xfId="1" applyNumberFormat="1" applyFont="1" applyFill="1" applyBorder="1"/>
    <xf numFmtId="41" fontId="20" fillId="0" borderId="35" xfId="1" applyNumberFormat="1" applyFont="1" applyFill="1" applyBorder="1" applyAlignment="1">
      <alignment horizontal="center"/>
    </xf>
    <xf numFmtId="188" fontId="19" fillId="0" borderId="35" xfId="3" applyNumberFormat="1" applyFill="1" applyBorder="1" applyAlignment="1" applyProtection="1">
      <alignment horizontal="left" shrinkToFit="1"/>
    </xf>
    <xf numFmtId="41" fontId="11" fillId="0" borderId="1" xfId="1" applyNumberFormat="1" applyFont="1" applyFill="1" applyBorder="1" applyAlignment="1">
      <alignment horizontal="left" shrinkToFit="1"/>
    </xf>
    <xf numFmtId="1" fontId="16" fillId="0" borderId="0" xfId="1" applyNumberFormat="1" applyFont="1" applyFill="1" applyBorder="1"/>
    <xf numFmtId="41" fontId="30" fillId="0" borderId="1" xfId="1" applyNumberFormat="1" applyFont="1" applyFill="1" applyBorder="1" applyAlignment="1">
      <alignment shrinkToFit="1"/>
    </xf>
    <xf numFmtId="1" fontId="13" fillId="0" borderId="0" xfId="1" applyNumberFormat="1" applyFont="1" applyFill="1"/>
    <xf numFmtId="1" fontId="13" fillId="0" borderId="0" xfId="1" applyNumberFormat="1" applyFont="1" applyFill="1" applyAlignment="1">
      <alignment horizontal="left" shrinkToFit="1"/>
    </xf>
    <xf numFmtId="1" fontId="25" fillId="0" borderId="0" xfId="1" applyNumberFormat="1" applyFont="1" applyFill="1"/>
    <xf numFmtId="1" fontId="21" fillId="0" borderId="0" xfId="1" applyNumberFormat="1" applyFont="1" applyFill="1"/>
    <xf numFmtId="41" fontId="20" fillId="0" borderId="0" xfId="3" applyNumberFormat="1" applyFont="1" applyFill="1" applyBorder="1" applyAlignment="1" applyProtection="1">
      <alignment horizontal="center" shrinkToFit="1"/>
    </xf>
    <xf numFmtId="1" fontId="13" fillId="3" borderId="0" xfId="1" applyNumberFormat="1" applyFont="1" applyFill="1"/>
    <xf numFmtId="1" fontId="13" fillId="0" borderId="0" xfId="1" applyNumberFormat="1" applyFont="1" applyFill="1" applyAlignment="1">
      <alignment shrinkToFit="1"/>
    </xf>
    <xf numFmtId="1" fontId="15" fillId="0" borderId="0" xfId="1" applyNumberFormat="1" applyFont="1" applyFill="1" applyAlignment="1">
      <alignment shrinkToFit="1"/>
    </xf>
    <xf numFmtId="1" fontId="16" fillId="0" borderId="0" xfId="1" applyNumberFormat="1" applyFont="1" applyFill="1" applyAlignment="1">
      <alignment horizontal="center" shrinkToFit="1"/>
    </xf>
    <xf numFmtId="2" fontId="16" fillId="0" borderId="0" xfId="1" applyNumberFormat="1" applyFont="1" applyFill="1" applyAlignment="1">
      <alignment horizontal="center" shrinkToFit="1"/>
    </xf>
    <xf numFmtId="1" fontId="13" fillId="0" borderId="0" xfId="1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1" fontId="16" fillId="0" borderId="35" xfId="1" applyNumberFormat="1" applyFont="1" applyFill="1" applyBorder="1"/>
    <xf numFmtId="1" fontId="16" fillId="0" borderId="35" xfId="1" applyNumberFormat="1" applyFont="1" applyFill="1" applyBorder="1" applyAlignment="1">
      <alignment shrinkToFit="1"/>
    </xf>
    <xf numFmtId="41" fontId="19" fillId="0" borderId="1" xfId="3" applyNumberFormat="1" applyFill="1" applyBorder="1" applyAlignment="1" applyProtection="1">
      <alignment horizontal="left" shrinkToFit="1"/>
    </xf>
    <xf numFmtId="41" fontId="11" fillId="0" borderId="35" xfId="1" applyNumberFormat="1" applyFont="1" applyFill="1" applyBorder="1" applyAlignment="1">
      <alignment horizontal="left" shrinkToFit="1"/>
    </xf>
    <xf numFmtId="41" fontId="28" fillId="0" borderId="35" xfId="1" applyNumberFormat="1" applyFont="1" applyFill="1" applyBorder="1" applyAlignment="1">
      <alignment horizontal="left" shrinkToFit="1"/>
    </xf>
    <xf numFmtId="41" fontId="41" fillId="0" borderId="35" xfId="1" applyNumberFormat="1" applyFont="1" applyFill="1" applyBorder="1" applyAlignment="1">
      <alignment horizontal="left" shrinkToFit="1"/>
    </xf>
    <xf numFmtId="41" fontId="30" fillId="0" borderId="35" xfId="1" applyNumberFormat="1" applyFont="1" applyFill="1" applyBorder="1" applyAlignment="1">
      <alignment horizontal="left" shrinkToFit="1"/>
    </xf>
    <xf numFmtId="41" fontId="20" fillId="0" borderId="1" xfId="1" applyNumberFormat="1" applyFont="1" applyFill="1" applyBorder="1" applyAlignment="1">
      <alignment horizontal="center" shrinkToFit="1"/>
    </xf>
    <xf numFmtId="1" fontId="11" fillId="0" borderId="35" xfId="1" applyNumberFormat="1" applyFont="1" applyFill="1" applyBorder="1" applyAlignment="1">
      <alignment horizontal="center" shrinkToFit="1"/>
    </xf>
    <xf numFmtId="41" fontId="28" fillId="0" borderId="35" xfId="1" applyNumberFormat="1" applyFont="1" applyFill="1" applyBorder="1"/>
    <xf numFmtId="41" fontId="41" fillId="0" borderId="35" xfId="1" applyNumberFormat="1" applyFont="1" applyFill="1" applyBorder="1" applyAlignment="1">
      <alignment horizontal="center" shrinkToFit="1"/>
    </xf>
    <xf numFmtId="41" fontId="28" fillId="0" borderId="35" xfId="1" applyNumberFormat="1" applyFont="1" applyFill="1" applyBorder="1" applyAlignment="1">
      <alignment shrinkToFit="1"/>
    </xf>
    <xf numFmtId="41" fontId="30" fillId="0" borderId="35" xfId="1" applyNumberFormat="1" applyFont="1" applyFill="1" applyBorder="1" applyAlignment="1">
      <alignment horizontal="center" shrinkToFit="1"/>
    </xf>
    <xf numFmtId="0" fontId="24" fillId="0" borderId="1" xfId="2" applyNumberFormat="1" applyFont="1" applyBorder="1" applyAlignment="1">
      <alignment shrinkToFit="1"/>
    </xf>
    <xf numFmtId="0" fontId="24" fillId="3" borderId="1" xfId="2" applyNumberFormat="1" applyFont="1" applyFill="1" applyBorder="1" applyAlignment="1">
      <alignment shrinkToFit="1"/>
    </xf>
    <xf numFmtId="41" fontId="20" fillId="3" borderId="5" xfId="3" applyNumberFormat="1" applyFont="1" applyFill="1" applyBorder="1" applyAlignment="1" applyProtection="1">
      <alignment horizontal="center" shrinkToFit="1"/>
    </xf>
    <xf numFmtId="41" fontId="20" fillId="3" borderId="35" xfId="3" applyNumberFormat="1" applyFont="1" applyFill="1" applyBorder="1" applyAlignment="1" applyProtection="1">
      <alignment horizontal="center" shrinkToFit="1"/>
    </xf>
    <xf numFmtId="41" fontId="28" fillId="0" borderId="1" xfId="3" applyNumberFormat="1" applyFont="1" applyFill="1" applyBorder="1" applyAlignment="1" applyProtection="1">
      <alignment horizontal="center" shrinkToFit="1"/>
    </xf>
    <xf numFmtId="41" fontId="29" fillId="0" borderId="1" xfId="2" applyNumberFormat="1" applyFont="1" applyFill="1" applyBorder="1" applyAlignment="1">
      <alignment shrinkToFit="1"/>
    </xf>
    <xf numFmtId="41" fontId="11" fillId="0" borderId="1" xfId="1" applyNumberFormat="1" applyFont="1" applyFill="1" applyBorder="1" applyAlignment="1">
      <alignment horizontal="center"/>
    </xf>
    <xf numFmtId="41" fontId="34" fillId="0" borderId="1" xfId="1" applyNumberFormat="1" applyFont="1" applyFill="1" applyBorder="1" applyAlignment="1">
      <alignment horizontal="center" shrinkToFit="1"/>
    </xf>
    <xf numFmtId="41" fontId="21" fillId="0" borderId="1" xfId="1" applyNumberFormat="1" applyFont="1" applyFill="1" applyBorder="1" applyAlignment="1">
      <alignment horizontal="center" shrinkToFit="1"/>
    </xf>
    <xf numFmtId="1" fontId="12" fillId="0" borderId="1" xfId="2" applyNumberFormat="1" applyFill="1" applyBorder="1"/>
    <xf numFmtId="1" fontId="12" fillId="0" borderId="36" xfId="2" applyNumberFormat="1" applyFill="1" applyBorder="1"/>
    <xf numFmtId="41" fontId="12" fillId="0" borderId="1" xfId="2" applyNumberFormat="1" applyFill="1" applyBorder="1"/>
    <xf numFmtId="41" fontId="12" fillId="0" borderId="35" xfId="2" applyNumberFormat="1" applyFill="1" applyBorder="1"/>
    <xf numFmtId="3" fontId="33" fillId="0" borderId="0" xfId="4" applyNumberFormat="1" applyFont="1" applyFill="1" applyBorder="1" applyAlignment="1">
      <alignment horizontal="center" shrinkToFit="1"/>
    </xf>
    <xf numFmtId="188" fontId="12" fillId="0" borderId="35" xfId="2" applyNumberFormat="1" applyFill="1" applyBorder="1"/>
    <xf numFmtId="0" fontId="1" fillId="0" borderId="3" xfId="55" applyFont="1" applyFill="1" applyBorder="1" applyAlignment="1">
      <alignment horizontal="center" shrinkToFit="1"/>
    </xf>
    <xf numFmtId="0" fontId="24" fillId="0" borderId="3" xfId="50" applyFont="1" applyFill="1" applyBorder="1" applyAlignment="1">
      <alignment horizontal="center" shrinkToFit="1"/>
    </xf>
    <xf numFmtId="0" fontId="1" fillId="0" borderId="3" xfId="55" applyFont="1" applyFill="1" applyBorder="1" applyAlignment="1">
      <alignment horizontal="center" vertical="top" shrinkToFit="1"/>
    </xf>
    <xf numFmtId="0" fontId="24" fillId="0" borderId="3" xfId="50" applyFont="1" applyFill="1" applyBorder="1" applyAlignment="1">
      <alignment horizontal="center" vertical="top" shrinkToFit="1"/>
    </xf>
    <xf numFmtId="0" fontId="1" fillId="0" borderId="53" xfId="55" applyFont="1" applyFill="1" applyBorder="1" applyAlignment="1">
      <alignment horizontal="center" shrinkToFit="1"/>
    </xf>
    <xf numFmtId="0" fontId="24" fillId="0" borderId="53" xfId="50" applyFont="1" applyFill="1" applyBorder="1" applyAlignment="1">
      <alignment horizontal="center" shrinkToFit="1"/>
    </xf>
    <xf numFmtId="49" fontId="24" fillId="0" borderId="3" xfId="56" applyNumberFormat="1" applyFont="1" applyFill="1" applyBorder="1" applyAlignment="1">
      <alignment horizontal="center" shrinkToFit="1"/>
    </xf>
    <xf numFmtId="0" fontId="24" fillId="0" borderId="3" xfId="56" applyNumberFormat="1" applyFont="1" applyFill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62" fillId="0" borderId="0" xfId="0" applyFont="1" applyAlignment="1">
      <alignment horizontal="center" shrinkToFit="1"/>
    </xf>
    <xf numFmtId="0" fontId="62" fillId="0" borderId="0" xfId="0" applyFont="1" applyAlignment="1">
      <alignment horizontal="center"/>
    </xf>
    <xf numFmtId="0" fontId="1" fillId="0" borderId="0" xfId="0" applyFont="1" applyAlignment="1">
      <alignment vertical="top" shrinkToFit="1"/>
    </xf>
    <xf numFmtId="0" fontId="1" fillId="0" borderId="3" xfId="0" applyFont="1" applyFill="1" applyBorder="1" applyAlignment="1">
      <alignment horizontal="center" vertical="center" shrinkToFit="1"/>
    </xf>
    <xf numFmtId="59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4" xfId="55" applyFont="1" applyFill="1" applyBorder="1" applyAlignment="1">
      <alignment horizontal="center" shrinkToFit="1"/>
    </xf>
    <xf numFmtId="0" fontId="24" fillId="0" borderId="54" xfId="50" applyFont="1" applyFill="1" applyBorder="1" applyAlignment="1">
      <alignment horizontal="center" shrinkToFit="1"/>
    </xf>
    <xf numFmtId="0" fontId="62" fillId="0" borderId="55" xfId="0" applyFont="1" applyBorder="1" applyAlignment="1">
      <alignment horizontal="center" vertical="top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55" xfId="55" applyFont="1" applyFill="1" applyBorder="1" applyAlignment="1">
      <alignment horizontal="center" shrinkToFit="1"/>
    </xf>
    <xf numFmtId="0" fontId="24" fillId="0" borderId="55" xfId="50" applyFont="1" applyFill="1" applyBorder="1" applyAlignment="1">
      <alignment horizontal="center" shrinkToFit="1"/>
    </xf>
    <xf numFmtId="0" fontId="1" fillId="0" borderId="0" xfId="0" applyFont="1" applyBorder="1" applyAlignment="1">
      <alignment horizontal="center" vertical="top" wrapText="1"/>
    </xf>
    <xf numFmtId="0" fontId="62" fillId="0" borderId="56" xfId="0" applyFont="1" applyBorder="1" applyAlignment="1">
      <alignment horizontal="center" vertical="top" wrapText="1"/>
    </xf>
    <xf numFmtId="0" fontId="1" fillId="0" borderId="58" xfId="0" applyFont="1" applyBorder="1" applyAlignment="1">
      <alignment vertical="top" shrinkToFit="1"/>
    </xf>
    <xf numFmtId="0" fontId="1" fillId="0" borderId="59" xfId="0" applyFont="1" applyBorder="1" applyAlignment="1">
      <alignment vertical="top" shrinkToFit="1"/>
    </xf>
    <xf numFmtId="0" fontId="1" fillId="0" borderId="60" xfId="0" applyFont="1" applyBorder="1" applyAlignment="1">
      <alignment vertical="top" shrinkToFit="1"/>
    </xf>
    <xf numFmtId="0" fontId="1" fillId="0" borderId="61" xfId="0" applyFont="1" applyBorder="1" applyAlignment="1">
      <alignment vertical="top" shrinkToFit="1"/>
    </xf>
    <xf numFmtId="0" fontId="1" fillId="0" borderId="62" xfId="0" applyFont="1" applyBorder="1" applyAlignment="1">
      <alignment vertical="top" shrinkToFit="1"/>
    </xf>
    <xf numFmtId="0" fontId="1" fillId="0" borderId="63" xfId="0" applyFont="1" applyBorder="1" applyAlignment="1">
      <alignment vertical="top" shrinkToFit="1"/>
    </xf>
    <xf numFmtId="0" fontId="1" fillId="0" borderId="64" xfId="0" applyFont="1" applyBorder="1" applyAlignment="1">
      <alignment vertical="top" shrinkToFit="1"/>
    </xf>
    <xf numFmtId="0" fontId="1" fillId="0" borderId="65" xfId="0" applyFont="1" applyBorder="1" applyAlignment="1">
      <alignment vertical="top" shrinkToFit="1"/>
    </xf>
    <xf numFmtId="0" fontId="1" fillId="0" borderId="66" xfId="0" applyFont="1" applyBorder="1" applyAlignment="1">
      <alignment vertical="top" shrinkToFit="1"/>
    </xf>
    <xf numFmtId="0" fontId="1" fillId="0" borderId="67" xfId="0" applyFont="1" applyBorder="1" applyAlignment="1">
      <alignment vertical="top" shrinkToFit="1"/>
    </xf>
    <xf numFmtId="0" fontId="1" fillId="0" borderId="61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shrinkToFit="1"/>
    </xf>
    <xf numFmtId="0" fontId="24" fillId="0" borderId="0" xfId="50" applyFont="1" applyFill="1" applyBorder="1" applyAlignment="1">
      <alignment horizontal="center" shrinkToFi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55" applyFont="1" applyFill="1" applyBorder="1" applyAlignment="1">
      <alignment horizontal="center" shrinkToFit="1"/>
    </xf>
    <xf numFmtId="0" fontId="24" fillId="0" borderId="4" xfId="50" applyFont="1" applyFill="1" applyBorder="1" applyAlignment="1">
      <alignment horizontal="center" shrinkToFit="1"/>
    </xf>
    <xf numFmtId="0" fontId="1" fillId="0" borderId="53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54" xfId="0" applyFont="1" applyBorder="1" applyAlignment="1">
      <alignment vertical="top" wrapText="1"/>
    </xf>
    <xf numFmtId="0" fontId="1" fillId="0" borderId="0" xfId="0" applyFont="1" applyBorder="1" applyAlignment="1">
      <alignment vertical="top" shrinkToFit="1"/>
    </xf>
    <xf numFmtId="0" fontId="1" fillId="0" borderId="59" xfId="0" applyFont="1" applyBorder="1"/>
    <xf numFmtId="0" fontId="62" fillId="0" borderId="68" xfId="0" applyFont="1" applyBorder="1" applyAlignment="1">
      <alignment horizontal="center" vertical="top" shrinkToFit="1"/>
    </xf>
    <xf numFmtId="0" fontId="62" fillId="0" borderId="69" xfId="0" applyFont="1" applyBorder="1" applyAlignment="1">
      <alignment vertical="top" shrinkToFit="1"/>
    </xf>
    <xf numFmtId="0" fontId="62" fillId="0" borderId="70" xfId="0" applyFont="1" applyBorder="1" applyAlignment="1">
      <alignment horizontal="center" vertical="top" wrapText="1"/>
    </xf>
    <xf numFmtId="0" fontId="62" fillId="0" borderId="71" xfId="0" applyFont="1" applyBorder="1" applyAlignment="1">
      <alignment horizontal="center" vertical="top" shrinkToFit="1"/>
    </xf>
    <xf numFmtId="0" fontId="1" fillId="0" borderId="76" xfId="55" applyFont="1" applyFill="1" applyBorder="1" applyAlignment="1">
      <alignment horizontal="center" shrinkToFit="1"/>
    </xf>
    <xf numFmtId="0" fontId="62" fillId="0" borderId="77" xfId="0" applyFont="1" applyBorder="1" applyAlignment="1">
      <alignment horizontal="center" vertical="top" shrinkToFit="1"/>
    </xf>
    <xf numFmtId="0" fontId="1" fillId="0" borderId="78" xfId="55" applyFont="1" applyFill="1" applyBorder="1" applyAlignment="1">
      <alignment horizontal="center" shrinkToFit="1"/>
    </xf>
    <xf numFmtId="0" fontId="1" fillId="0" borderId="54" xfId="0" applyFont="1" applyBorder="1" applyAlignment="1">
      <alignment shrinkToFit="1"/>
    </xf>
    <xf numFmtId="0" fontId="1" fillId="0" borderId="53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1" fontId="13" fillId="0" borderId="1" xfId="1" applyNumberFormat="1" applyFont="1" applyFill="1" applyBorder="1" applyAlignment="1">
      <alignment horizontal="center" shrinkToFit="1"/>
    </xf>
    <xf numFmtId="1" fontId="22" fillId="0" borderId="1" xfId="2" applyNumberFormat="1" applyFont="1" applyFill="1" applyBorder="1" applyAlignment="1">
      <alignment horizontal="center" vertical="center" shrinkToFit="1"/>
    </xf>
    <xf numFmtId="1" fontId="22" fillId="0" borderId="40" xfId="2" applyNumberFormat="1" applyFont="1" applyFill="1" applyBorder="1" applyAlignment="1">
      <alignment horizontal="center" vertical="center" shrinkToFit="1"/>
    </xf>
    <xf numFmtId="1" fontId="16" fillId="0" borderId="1" xfId="1" applyNumberFormat="1" applyFont="1" applyFill="1" applyBorder="1" applyAlignment="1">
      <alignment horizontal="center" vertical="center" shrinkToFit="1"/>
    </xf>
    <xf numFmtId="41" fontId="20" fillId="0" borderId="30" xfId="3" applyNumberFormat="1" applyFont="1" applyFill="1" applyBorder="1" applyAlignment="1" applyProtection="1">
      <alignment horizontal="center" shrinkToFit="1"/>
    </xf>
    <xf numFmtId="41" fontId="20" fillId="0" borderId="32" xfId="3" applyNumberFormat="1" applyFont="1" applyFill="1" applyBorder="1" applyAlignment="1" applyProtection="1">
      <alignment horizontal="center" shrinkToFit="1"/>
    </xf>
    <xf numFmtId="1" fontId="21" fillId="0" borderId="31" xfId="1" applyNumberFormat="1" applyFont="1" applyFill="1" applyBorder="1" applyAlignment="1">
      <alignment horizontal="center" shrinkToFit="1"/>
    </xf>
    <xf numFmtId="1" fontId="21" fillId="0" borderId="32" xfId="1" applyNumberFormat="1" applyFont="1" applyFill="1" applyBorder="1" applyAlignment="1">
      <alignment horizontal="center" shrinkToFit="1"/>
    </xf>
    <xf numFmtId="1" fontId="13" fillId="0" borderId="5" xfId="1" applyNumberFormat="1" applyFont="1" applyFill="1" applyBorder="1" applyAlignment="1">
      <alignment horizontal="center" shrinkToFit="1"/>
    </xf>
    <xf numFmtId="41" fontId="11" fillId="0" borderId="0" xfId="1" applyNumberFormat="1" applyFont="1" applyFill="1" applyBorder="1" applyAlignment="1">
      <alignment horizontal="center" shrinkToFit="1"/>
    </xf>
    <xf numFmtId="188" fontId="12" fillId="0" borderId="0" xfId="2" applyNumberFormat="1" applyFill="1" applyAlignment="1">
      <alignment horizontal="left" shrinkToFit="1"/>
    </xf>
    <xf numFmtId="188" fontId="11" fillId="0" borderId="28" xfId="1" applyNumberFormat="1" applyFont="1" applyFill="1" applyBorder="1" applyAlignment="1">
      <alignment horizontal="left" shrinkToFit="1"/>
    </xf>
    <xf numFmtId="1" fontId="13" fillId="2" borderId="5" xfId="1" applyNumberFormat="1" applyFont="1" applyFill="1" applyBorder="1" applyAlignment="1">
      <alignment horizontal="center" shrinkToFit="1"/>
    </xf>
    <xf numFmtId="1" fontId="13" fillId="2" borderId="1" xfId="1" applyNumberFormat="1" applyFont="1" applyFill="1" applyBorder="1" applyAlignment="1">
      <alignment horizontal="center" shrinkToFit="1"/>
    </xf>
    <xf numFmtId="1" fontId="15" fillId="0" borderId="1" xfId="1" applyNumberFormat="1" applyFont="1" applyFill="1" applyBorder="1" applyAlignment="1">
      <alignment horizontal="center" shrinkToFit="1"/>
    </xf>
    <xf numFmtId="1" fontId="16" fillId="0" borderId="30" xfId="1" applyNumberFormat="1" applyFont="1" applyFill="1" applyBorder="1" applyAlignment="1">
      <alignment horizontal="center" shrinkToFit="1"/>
    </xf>
    <xf numFmtId="1" fontId="16" fillId="0" borderId="31" xfId="1" applyNumberFormat="1" applyFont="1" applyFill="1" applyBorder="1" applyAlignment="1">
      <alignment horizontal="center" shrinkToFit="1"/>
    </xf>
    <xf numFmtId="1" fontId="16" fillId="0" borderId="32" xfId="1" applyNumberFormat="1" applyFont="1" applyFill="1" applyBorder="1" applyAlignment="1">
      <alignment horizontal="center" shrinkToFit="1"/>
    </xf>
    <xf numFmtId="1" fontId="13" fillId="0" borderId="30" xfId="1" applyNumberFormat="1" applyFont="1" applyFill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shrinkToFit="1"/>
    </xf>
    <xf numFmtId="0" fontId="62" fillId="0" borderId="0" xfId="0" applyFont="1" applyAlignment="1">
      <alignment horizontal="center" shrinkToFit="1"/>
    </xf>
    <xf numFmtId="0" fontId="62" fillId="0" borderId="0" xfId="0" applyFont="1" applyAlignment="1">
      <alignment horizontal="center"/>
    </xf>
    <xf numFmtId="0" fontId="1" fillId="0" borderId="73" xfId="0" applyFont="1" applyFill="1" applyBorder="1" applyAlignment="1">
      <alignment horizontal="center" vertical="center" shrinkToFit="1"/>
    </xf>
    <xf numFmtId="0" fontId="1" fillId="0" borderId="74" xfId="0" applyFont="1" applyFill="1" applyBorder="1" applyAlignment="1">
      <alignment horizontal="center" vertical="center" shrinkToFit="1"/>
    </xf>
    <xf numFmtId="0" fontId="24" fillId="0" borderId="74" xfId="0" applyFont="1" applyFill="1" applyBorder="1" applyAlignment="1">
      <alignment horizontal="center" vertical="center" shrinkToFit="1"/>
    </xf>
    <xf numFmtId="0" fontId="24" fillId="0" borderId="75" xfId="0" applyFont="1" applyFill="1" applyBorder="1" applyAlignment="1">
      <alignment horizontal="center" vertical="center" shrinkToFit="1"/>
    </xf>
    <xf numFmtId="0" fontId="1" fillId="0" borderId="73" xfId="55" applyFont="1" applyFill="1" applyBorder="1" applyAlignment="1">
      <alignment horizontal="center" shrinkToFit="1"/>
    </xf>
    <xf numFmtId="0" fontId="1" fillId="0" borderId="74" xfId="55" applyFont="1" applyFill="1" applyBorder="1" applyAlignment="1">
      <alignment horizontal="center" shrinkToFit="1"/>
    </xf>
    <xf numFmtId="0" fontId="1" fillId="0" borderId="75" xfId="55" applyFont="1" applyFill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1" fontId="20" fillId="0" borderId="54" xfId="3" applyNumberFormat="1" applyFont="1" applyFill="1" applyBorder="1" applyAlignment="1" applyProtection="1">
      <alignment horizontal="right" shrinkToFit="1"/>
    </xf>
    <xf numFmtId="41" fontId="20" fillId="0" borderId="3" xfId="3" applyNumberFormat="1" applyFont="1" applyFill="1" applyBorder="1" applyAlignment="1" applyProtection="1">
      <alignment horizontal="right" shrinkToFit="1"/>
    </xf>
    <xf numFmtId="41" fontId="1" fillId="0" borderId="0" xfId="0" applyNumberFormat="1" applyFont="1" applyBorder="1" applyAlignment="1">
      <alignment horizontal="right" vertical="top" wrapText="1"/>
    </xf>
    <xf numFmtId="41" fontId="1" fillId="0" borderId="54" xfId="0" applyNumberFormat="1" applyFont="1" applyBorder="1" applyAlignment="1">
      <alignment horizontal="right" vertical="top" wrapText="1"/>
    </xf>
    <xf numFmtId="41" fontId="1" fillId="0" borderId="3" xfId="0" applyNumberFormat="1" applyFont="1" applyBorder="1" applyAlignment="1">
      <alignment horizontal="right" vertical="top" wrapText="1"/>
    </xf>
    <xf numFmtId="41" fontId="20" fillId="0" borderId="53" xfId="3" applyNumberFormat="1" applyFont="1" applyFill="1" applyBorder="1" applyAlignment="1" applyProtection="1">
      <alignment horizontal="right" shrinkToFit="1"/>
    </xf>
    <xf numFmtId="0" fontId="1" fillId="0" borderId="0" xfId="0" applyFont="1" applyBorder="1" applyAlignment="1">
      <alignment horizontal="right" vertical="top" wrapText="1"/>
    </xf>
    <xf numFmtId="41" fontId="1" fillId="0" borderId="4" xfId="0" applyNumberFormat="1" applyFont="1" applyBorder="1" applyAlignment="1">
      <alignment horizontal="right" vertical="top" wrapText="1"/>
    </xf>
    <xf numFmtId="0" fontId="62" fillId="0" borderId="72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center" vertical="top" wrapText="1"/>
    </xf>
    <xf numFmtId="0" fontId="4" fillId="0" borderId="79" xfId="0" applyFont="1" applyBorder="1" applyAlignment="1">
      <alignment horizontal="center" vertical="top" wrapText="1"/>
    </xf>
    <xf numFmtId="0" fontId="4" fillId="0" borderId="80" xfId="0" applyFont="1" applyBorder="1" applyAlignment="1">
      <alignment horizontal="center" vertical="top" wrapText="1"/>
    </xf>
    <xf numFmtId="0" fontId="1" fillId="0" borderId="35" xfId="0" applyFont="1" applyBorder="1"/>
    <xf numFmtId="0" fontId="1" fillId="0" borderId="41" xfId="0" applyFont="1" applyBorder="1"/>
    <xf numFmtId="0" fontId="1" fillId="0" borderId="77" xfId="0" applyFont="1" applyBorder="1" applyAlignment="1">
      <alignment vertical="top" shrinkToFit="1"/>
    </xf>
    <xf numFmtId="0" fontId="1" fillId="0" borderId="55" xfId="0" applyFont="1" applyBorder="1" applyAlignment="1">
      <alignment horizontal="center" vertical="top" shrinkToFit="1"/>
    </xf>
    <xf numFmtId="0" fontId="1" fillId="0" borderId="56" xfId="0" applyFont="1" applyBorder="1" applyAlignment="1">
      <alignment vertical="top" wrapText="1"/>
    </xf>
    <xf numFmtId="0" fontId="1" fillId="0" borderId="57" xfId="0" applyFont="1" applyBorder="1" applyAlignment="1">
      <alignment horizontal="center"/>
    </xf>
    <xf numFmtId="0" fontId="1" fillId="0" borderId="55" xfId="0" applyFont="1" applyFill="1" applyBorder="1" applyAlignment="1">
      <alignment shrinkToFit="1"/>
    </xf>
    <xf numFmtId="0" fontId="24" fillId="0" borderId="78" xfId="0" applyFont="1" applyFill="1" applyBorder="1" applyAlignment="1">
      <alignment shrinkToFit="1"/>
    </xf>
    <xf numFmtId="0" fontId="1" fillId="0" borderId="41" xfId="0" applyFont="1" applyBorder="1" applyAlignment="1">
      <alignment shrinkToFit="1"/>
    </xf>
    <xf numFmtId="0" fontId="1" fillId="0" borderId="41" xfId="0" applyFont="1" applyFill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top" wrapText="1"/>
    </xf>
    <xf numFmtId="41" fontId="20" fillId="0" borderId="2" xfId="3" applyNumberFormat="1" applyFont="1" applyFill="1" applyBorder="1" applyAlignment="1" applyProtection="1">
      <alignment horizontal="right" shrinkToFit="1"/>
    </xf>
    <xf numFmtId="0" fontId="1" fillId="0" borderId="2" xfId="55" applyFont="1" applyFill="1" applyBorder="1" applyAlignment="1">
      <alignment horizontal="center" shrinkToFit="1"/>
    </xf>
    <xf numFmtId="0" fontId="24" fillId="0" borderId="2" xfId="50" applyFont="1" applyFill="1" applyBorder="1" applyAlignment="1">
      <alignment horizontal="center" shrinkToFi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1" fontId="1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41" fontId="20" fillId="0" borderId="4" xfId="3" applyNumberFormat="1" applyFont="1" applyFill="1" applyBorder="1" applyAlignment="1" applyProtection="1">
      <alignment horizontal="right" shrinkToFit="1"/>
    </xf>
    <xf numFmtId="0" fontId="1" fillId="0" borderId="81" xfId="0" applyFont="1" applyBorder="1" applyAlignment="1">
      <alignment shrinkToFit="1"/>
    </xf>
    <xf numFmtId="0" fontId="1" fillId="0" borderId="81" xfId="0" applyFont="1" applyFill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top" wrapText="1"/>
    </xf>
    <xf numFmtId="0" fontId="1" fillId="0" borderId="81" xfId="0" applyFont="1" applyBorder="1" applyAlignment="1">
      <alignment horizontal="right" vertical="top" wrapText="1"/>
    </xf>
    <xf numFmtId="0" fontId="1" fillId="0" borderId="35" xfId="0" applyFont="1" applyBorder="1" applyAlignment="1">
      <alignment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5" xfId="0" applyFont="1" applyBorder="1" applyAlignment="1">
      <alignment horizontal="right" vertical="top" wrapText="1"/>
    </xf>
  </cellXfs>
  <cellStyles count="5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yperlink" xfId="3" builtinId="8"/>
    <cellStyle name="Hyperlink 2" xfId="38"/>
    <cellStyle name="Input" xfId="39"/>
    <cellStyle name="Linked Cell" xfId="40"/>
    <cellStyle name="Neutral" xfId="41"/>
    <cellStyle name="Normal 2" xfId="42"/>
    <cellStyle name="Note" xfId="43"/>
    <cellStyle name="Output" xfId="44"/>
    <cellStyle name="Title" xfId="45"/>
    <cellStyle name="Total" xfId="46"/>
    <cellStyle name="Warning Text" xfId="47"/>
    <cellStyle name="เครื่องหมายจุลภาค 2" xfId="48"/>
    <cellStyle name="ปกติ" xfId="0" builtinId="0"/>
    <cellStyle name="ปกติ 19" xfId="55"/>
    <cellStyle name="ปกติ 2" xfId="2"/>
    <cellStyle name="ปกติ 2 2" xfId="49"/>
    <cellStyle name="ปกติ 2 3" xfId="50"/>
    <cellStyle name="ปกติ 3" xfId="51"/>
    <cellStyle name="ปกติ 3 2" xfId="56"/>
    <cellStyle name="ปกติ 4" xfId="52"/>
    <cellStyle name="ปกติ 5" xfId="53"/>
    <cellStyle name="ปกติ 5 2" xfId="54"/>
    <cellStyle name="ปกติ_ข้อมูล10มิย51พัทลุงเขต2" xfId="1"/>
    <cellStyle name="ปกติ_จ.18 (1 เม.ย.49)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86;&#3657;&#3629;&#3617;&#3641;&#3621;%2010%20&#3617;&#3636;.&#3618;.%2054\&#3611;&#3633;&#3592;&#3592;&#3640;&#3610;&#3633;&#3609;%2057%20(&#3651;&#3594;&#3657;&#3605;&#3633;&#3623;&#3609;&#3637;&#3657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605;&#3619;&#3637;&#3618;&#3617;&#3588;&#3639;&#3609;&#3586;&#3633;&#3657;&#3609;&#3623;&#3636;&#3585;&#3620;&#36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ว่างให้เด่น"/>
      <sheetName val="1055เสร็จ"/>
      <sheetName val="แบบบัญชี 2.4 (2)"/>
      <sheetName val="ค300 (2)"/>
      <sheetName val="ตัดโอน2ทับ55"/>
      <sheetName val="ปรับปรุง2ทับ55"/>
      <sheetName val="รร.สปช.เดิม"/>
      <sheetName val="สรุปวิธีคิด"/>
      <sheetName val="ตว่าง19ต.ค.54"/>
      <sheetName val="ถ่ายโอน"/>
      <sheetName val="ตำแหน่งว่าง4พค54"/>
      <sheetName val="กำหนดตำแหน่งใหม่เพิ่ม"/>
      <sheetName val="ปริมาณงาน300853"/>
      <sheetName val="ปริมาณงานตัดมัธยม"/>
      <sheetName val="Sheet7"/>
      <sheetName val="e53"/>
      <sheetName val="ผบ.ว่าง9กย53"/>
      <sheetName val="ตำแหน่งว่าง181053"/>
      <sheetName val="มัธยมรายงาน"/>
      <sheetName val="ค300"/>
      <sheetName val="Sheet6"/>
      <sheetName val="ว่าง10753"/>
      <sheetName val="ว่าง240353"/>
      <sheetName val="ว่าง16มีค"/>
      <sheetName val="ตว่าง40253"/>
      <sheetName val="หญิง1"/>
      <sheetName val="หญิงเดิม"/>
      <sheetName val="ว่าง11 ธค 56"/>
      <sheetName val="1"/>
      <sheetName val="1 (3)"/>
      <sheetName val="รร.สามัญเดิม"/>
      <sheetName val="บุคลากรสาย ส."/>
      <sheetName val="ตว่าง13พย53"/>
      <sheetName val="2 "/>
      <sheetName val="Sheet2"/>
      <sheetName val="ตัวชี้วัด"/>
      <sheetName val="เขต 2"/>
      <sheetName val="ให้แผน"/>
      <sheetName val="1 (2)"/>
      <sheetName val="รอง"/>
      <sheetName val="1027"/>
      <sheetName val="ศนคน"/>
      <sheetName val="ค25"/>
      <sheetName val="อยุธยา2"/>
      <sheetName val="รองพงษ์เพชร"/>
      <sheetName val="อ.1-ป.6(ส่ง) (2)"/>
      <sheetName val="Sheet5"/>
      <sheetName val="ประเมินรอง"/>
      <sheetName val="มัธยม"/>
      <sheetName val="ว่าง"/>
      <sheetName val="ต.ว่าง52"/>
      <sheetName val="ป1-7"/>
      <sheetName val="ต.ว่าง"/>
      <sheetName val="รวมประถม"/>
      <sheetName val="รวมป+ม"/>
      <sheetName val="Sheet4"/>
      <sheetName val="Sheet1"/>
      <sheetName val="รวมประถม (2)"/>
      <sheetName val="ให้นาย"/>
      <sheetName val="วดป"/>
      <sheetName val="เกษี่ยณ"/>
      <sheetName val="3"/>
      <sheetName val="3 (2)"/>
      <sheetName val="4"/>
      <sheetName val="กำหนด38ค"/>
      <sheetName val="5"/>
      <sheetName val="6"/>
      <sheetName val="7"/>
      <sheetName val="8"/>
      <sheetName val="9"/>
      <sheetName val="16"/>
      <sheetName val="17"/>
      <sheetName val="ป(สาระ)"/>
      <sheetName val="18"/>
      <sheetName val="ฐานข้อมูล"/>
      <sheetName val="บัญชีแสดง"/>
      <sheetName val="เตรียมจัดสรร"/>
      <sheetName val="เกษียณ2"/>
      <sheetName val="ศนว่าง"/>
      <sheetName val="ตัดโอนว่าง"/>
      <sheetName val="เกษียณ2 (2)"/>
      <sheetName val="10"/>
      <sheetName val="11"/>
      <sheetName val="12"/>
      <sheetName val="13"/>
      <sheetName val="14"/>
      <sheetName val="15"/>
      <sheetName val="19"/>
      <sheetName val="20"/>
      <sheetName val="21"/>
      <sheetName val="Sheet3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7">
          <cell r="AI7">
            <v>246</v>
          </cell>
          <cell r="AJ7">
            <v>9</v>
          </cell>
        </row>
        <row r="11">
          <cell r="AI11">
            <v>149</v>
          </cell>
          <cell r="AJ11">
            <v>11</v>
          </cell>
        </row>
        <row r="13">
          <cell r="AI13">
            <v>191</v>
          </cell>
          <cell r="AJ13">
            <v>8</v>
          </cell>
        </row>
        <row r="16">
          <cell r="AI16">
            <v>210</v>
          </cell>
          <cell r="AJ16">
            <v>11</v>
          </cell>
        </row>
        <row r="17">
          <cell r="AI17">
            <v>220</v>
          </cell>
          <cell r="AJ17">
            <v>8</v>
          </cell>
        </row>
        <row r="18">
          <cell r="AI18">
            <v>361</v>
          </cell>
          <cell r="AJ18">
            <v>12</v>
          </cell>
        </row>
        <row r="26">
          <cell r="AI26">
            <v>242</v>
          </cell>
          <cell r="AJ26">
            <v>8</v>
          </cell>
        </row>
        <row r="31">
          <cell r="AI31">
            <v>126</v>
          </cell>
          <cell r="AJ31">
            <v>8</v>
          </cell>
        </row>
        <row r="33">
          <cell r="AI33">
            <v>144</v>
          </cell>
          <cell r="AJ33">
            <v>10</v>
          </cell>
        </row>
        <row r="35">
          <cell r="AI35">
            <v>122</v>
          </cell>
          <cell r="AJ35">
            <v>8</v>
          </cell>
        </row>
        <row r="36">
          <cell r="AI36">
            <v>532</v>
          </cell>
          <cell r="AJ36">
            <v>16</v>
          </cell>
        </row>
        <row r="37">
          <cell r="AI37">
            <v>209</v>
          </cell>
          <cell r="AJ37">
            <v>8</v>
          </cell>
        </row>
        <row r="38">
          <cell r="AI38">
            <v>190</v>
          </cell>
          <cell r="AJ38">
            <v>11</v>
          </cell>
        </row>
        <row r="39">
          <cell r="AI39">
            <v>145</v>
          </cell>
          <cell r="AJ39">
            <v>8</v>
          </cell>
        </row>
        <row r="42">
          <cell r="AI42">
            <v>148</v>
          </cell>
          <cell r="AJ42">
            <v>8</v>
          </cell>
        </row>
        <row r="43">
          <cell r="AI43">
            <v>504</v>
          </cell>
          <cell r="AJ43">
            <v>15</v>
          </cell>
        </row>
        <row r="44">
          <cell r="AI44">
            <v>170</v>
          </cell>
          <cell r="AJ44">
            <v>8</v>
          </cell>
        </row>
        <row r="45">
          <cell r="AI45">
            <v>185</v>
          </cell>
          <cell r="AJ45">
            <v>8</v>
          </cell>
        </row>
        <row r="47">
          <cell r="AI47">
            <v>169</v>
          </cell>
          <cell r="AJ47">
            <v>8</v>
          </cell>
        </row>
        <row r="48">
          <cell r="AI48">
            <v>134</v>
          </cell>
          <cell r="AJ48">
            <v>11</v>
          </cell>
        </row>
        <row r="49">
          <cell r="AI49">
            <v>155</v>
          </cell>
          <cell r="AJ49">
            <v>8</v>
          </cell>
        </row>
        <row r="50">
          <cell r="AI50">
            <v>171</v>
          </cell>
          <cell r="AJ50">
            <v>8</v>
          </cell>
        </row>
        <row r="51">
          <cell r="AI51">
            <v>226</v>
          </cell>
          <cell r="AJ51">
            <v>8</v>
          </cell>
        </row>
        <row r="52">
          <cell r="AI52">
            <v>146</v>
          </cell>
          <cell r="AJ52">
            <v>8</v>
          </cell>
        </row>
        <row r="53">
          <cell r="AI53">
            <v>253</v>
          </cell>
          <cell r="AJ53">
            <v>8</v>
          </cell>
        </row>
        <row r="54">
          <cell r="AI54">
            <v>136</v>
          </cell>
          <cell r="AJ54">
            <v>8</v>
          </cell>
        </row>
        <row r="57">
          <cell r="AI57">
            <v>151</v>
          </cell>
          <cell r="AJ57">
            <v>8</v>
          </cell>
        </row>
        <row r="59">
          <cell r="AI59">
            <v>140</v>
          </cell>
          <cell r="AJ59">
            <v>8</v>
          </cell>
        </row>
        <row r="66">
          <cell r="AI66">
            <v>234</v>
          </cell>
          <cell r="AJ66">
            <v>11</v>
          </cell>
        </row>
        <row r="67">
          <cell r="AI67">
            <v>159</v>
          </cell>
          <cell r="AJ67">
            <v>8</v>
          </cell>
        </row>
        <row r="69">
          <cell r="AI69">
            <v>128</v>
          </cell>
          <cell r="AJ69">
            <v>8</v>
          </cell>
        </row>
        <row r="70">
          <cell r="AI70">
            <v>169</v>
          </cell>
          <cell r="AJ70">
            <v>11</v>
          </cell>
        </row>
        <row r="71">
          <cell r="AI71">
            <v>291</v>
          </cell>
          <cell r="AJ71">
            <v>9</v>
          </cell>
        </row>
        <row r="72">
          <cell r="AI72">
            <v>207</v>
          </cell>
          <cell r="AJ72">
            <v>8</v>
          </cell>
        </row>
        <row r="73">
          <cell r="AI73">
            <v>149</v>
          </cell>
          <cell r="AJ73">
            <v>8</v>
          </cell>
        </row>
        <row r="74">
          <cell r="AI74">
            <v>129</v>
          </cell>
          <cell r="AJ74">
            <v>8</v>
          </cell>
        </row>
        <row r="75">
          <cell r="AI75">
            <v>258</v>
          </cell>
          <cell r="AJ75">
            <v>8</v>
          </cell>
        </row>
        <row r="76">
          <cell r="AI76">
            <v>223</v>
          </cell>
          <cell r="AJ76">
            <v>8</v>
          </cell>
        </row>
        <row r="77">
          <cell r="AI77">
            <v>304</v>
          </cell>
          <cell r="AJ77">
            <v>9</v>
          </cell>
        </row>
        <row r="78">
          <cell r="AI78">
            <v>161</v>
          </cell>
          <cell r="AJ78">
            <v>8</v>
          </cell>
        </row>
        <row r="79">
          <cell r="AI79">
            <v>347</v>
          </cell>
          <cell r="AJ79">
            <v>11</v>
          </cell>
        </row>
        <row r="81">
          <cell r="AI81">
            <v>317</v>
          </cell>
          <cell r="AJ81">
            <v>9</v>
          </cell>
        </row>
        <row r="82">
          <cell r="AI82">
            <v>139</v>
          </cell>
          <cell r="AJ82">
            <v>8</v>
          </cell>
        </row>
        <row r="86">
          <cell r="AI86">
            <v>277</v>
          </cell>
          <cell r="AJ86">
            <v>9</v>
          </cell>
        </row>
        <row r="87">
          <cell r="AI87">
            <v>161</v>
          </cell>
          <cell r="AJ87">
            <v>8</v>
          </cell>
        </row>
        <row r="90">
          <cell r="AI90">
            <v>195</v>
          </cell>
          <cell r="AJ90">
            <v>8</v>
          </cell>
        </row>
        <row r="91">
          <cell r="AI91">
            <v>193</v>
          </cell>
          <cell r="AJ91">
            <v>8</v>
          </cell>
        </row>
        <row r="92">
          <cell r="AI92">
            <v>688</v>
          </cell>
          <cell r="AJ92">
            <v>20</v>
          </cell>
        </row>
        <row r="94">
          <cell r="AI94">
            <v>234</v>
          </cell>
          <cell r="AJ94">
            <v>8</v>
          </cell>
        </row>
        <row r="95">
          <cell r="AI95">
            <v>207</v>
          </cell>
          <cell r="AJ95">
            <v>9</v>
          </cell>
        </row>
        <row r="96">
          <cell r="AI96">
            <v>126</v>
          </cell>
          <cell r="AJ96">
            <v>8</v>
          </cell>
        </row>
        <row r="100">
          <cell r="AI100">
            <v>298</v>
          </cell>
          <cell r="AJ100">
            <v>8</v>
          </cell>
        </row>
        <row r="101">
          <cell r="AI101">
            <v>161</v>
          </cell>
          <cell r="AJ101">
            <v>8</v>
          </cell>
        </row>
        <row r="102">
          <cell r="AI102">
            <v>311</v>
          </cell>
          <cell r="AJ102">
            <v>9</v>
          </cell>
        </row>
        <row r="103">
          <cell r="AI103">
            <v>760</v>
          </cell>
          <cell r="AJ103">
            <v>23</v>
          </cell>
        </row>
        <row r="104">
          <cell r="AI104">
            <v>132</v>
          </cell>
          <cell r="AJ104">
            <v>8</v>
          </cell>
        </row>
        <row r="105">
          <cell r="AI105">
            <v>136</v>
          </cell>
          <cell r="AJ105">
            <v>8</v>
          </cell>
        </row>
        <row r="106">
          <cell r="AI106">
            <v>170</v>
          </cell>
          <cell r="AJ106">
            <v>8</v>
          </cell>
        </row>
        <row r="107">
          <cell r="AI107">
            <v>130</v>
          </cell>
          <cell r="AJ107">
            <v>8</v>
          </cell>
        </row>
        <row r="108">
          <cell r="AI108">
            <v>134</v>
          </cell>
          <cell r="AJ108">
            <v>8</v>
          </cell>
        </row>
        <row r="109">
          <cell r="AI109">
            <v>439</v>
          </cell>
          <cell r="AJ109">
            <v>15</v>
          </cell>
        </row>
        <row r="110">
          <cell r="AI110">
            <v>164</v>
          </cell>
          <cell r="AJ110">
            <v>9</v>
          </cell>
        </row>
        <row r="111">
          <cell r="AI111">
            <v>148</v>
          </cell>
          <cell r="AJ111">
            <v>8</v>
          </cell>
        </row>
        <row r="112">
          <cell r="AI112">
            <v>500</v>
          </cell>
          <cell r="AJ112">
            <v>17</v>
          </cell>
        </row>
        <row r="113">
          <cell r="AI113">
            <v>302</v>
          </cell>
          <cell r="AJ113">
            <v>12</v>
          </cell>
        </row>
        <row r="115">
          <cell r="AI115">
            <v>149</v>
          </cell>
          <cell r="AJ115">
            <v>8</v>
          </cell>
        </row>
        <row r="119">
          <cell r="AI119">
            <v>401</v>
          </cell>
          <cell r="AJ119">
            <v>11</v>
          </cell>
        </row>
        <row r="120">
          <cell r="AI120">
            <v>136</v>
          </cell>
          <cell r="AJ120">
            <v>11</v>
          </cell>
        </row>
        <row r="122">
          <cell r="AI122">
            <v>129</v>
          </cell>
          <cell r="AJ122">
            <v>8</v>
          </cell>
        </row>
        <row r="123">
          <cell r="AI123">
            <v>321</v>
          </cell>
          <cell r="AJ123">
            <v>10</v>
          </cell>
        </row>
        <row r="124">
          <cell r="AI124">
            <v>230</v>
          </cell>
          <cell r="AJ124">
            <v>8</v>
          </cell>
        </row>
        <row r="125">
          <cell r="AI125">
            <v>224</v>
          </cell>
          <cell r="AJ125">
            <v>8</v>
          </cell>
        </row>
        <row r="128">
          <cell r="AI128">
            <v>175</v>
          </cell>
          <cell r="AJ128">
            <v>11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2">
          <cell r="K2">
            <v>1</v>
          </cell>
          <cell r="L2">
            <v>0</v>
          </cell>
          <cell r="M2">
            <v>14</v>
          </cell>
          <cell r="N2">
            <v>0</v>
          </cell>
        </row>
        <row r="3">
          <cell r="K3">
            <v>1</v>
          </cell>
          <cell r="L3">
            <v>0</v>
          </cell>
          <cell r="M3">
            <v>8</v>
          </cell>
          <cell r="N3">
            <v>0</v>
          </cell>
        </row>
        <row r="4">
          <cell r="K4">
            <v>0</v>
          </cell>
          <cell r="L4">
            <v>1</v>
          </cell>
          <cell r="M4">
            <v>4</v>
          </cell>
          <cell r="N4">
            <v>0</v>
          </cell>
        </row>
        <row r="5">
          <cell r="K5">
            <v>0</v>
          </cell>
          <cell r="L5">
            <v>1</v>
          </cell>
          <cell r="M5">
            <v>7</v>
          </cell>
          <cell r="N5">
            <v>0</v>
          </cell>
        </row>
        <row r="6">
          <cell r="K6">
            <v>1</v>
          </cell>
          <cell r="L6">
            <v>0</v>
          </cell>
          <cell r="M6">
            <v>13</v>
          </cell>
          <cell r="N6">
            <v>1</v>
          </cell>
        </row>
        <row r="7"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K8">
            <v>1</v>
          </cell>
          <cell r="L8">
            <v>0</v>
          </cell>
          <cell r="M8">
            <v>9</v>
          </cell>
          <cell r="N8">
            <v>1</v>
          </cell>
        </row>
        <row r="9">
          <cell r="K9">
            <v>1</v>
          </cell>
          <cell r="L9">
            <v>0</v>
          </cell>
          <cell r="M9">
            <v>9</v>
          </cell>
          <cell r="N9">
            <v>0</v>
          </cell>
        </row>
        <row r="10">
          <cell r="K10">
            <v>0</v>
          </cell>
          <cell r="L10">
            <v>1</v>
          </cell>
          <cell r="M10">
            <v>7</v>
          </cell>
          <cell r="N10">
            <v>0</v>
          </cell>
        </row>
        <row r="11">
          <cell r="K11">
            <v>1</v>
          </cell>
          <cell r="L11">
            <v>0</v>
          </cell>
          <cell r="M11">
            <v>15</v>
          </cell>
          <cell r="N11">
            <v>0</v>
          </cell>
        </row>
        <row r="12">
          <cell r="K12">
            <v>1</v>
          </cell>
          <cell r="L12">
            <v>0</v>
          </cell>
          <cell r="M12">
            <v>10</v>
          </cell>
          <cell r="N12">
            <v>1</v>
          </cell>
        </row>
        <row r="13">
          <cell r="K13">
            <v>1</v>
          </cell>
          <cell r="L13">
            <v>1</v>
          </cell>
          <cell r="M13">
            <v>19</v>
          </cell>
          <cell r="N13">
            <v>0</v>
          </cell>
        </row>
        <row r="14">
          <cell r="K14">
            <v>1</v>
          </cell>
          <cell r="L14">
            <v>0</v>
          </cell>
          <cell r="M14">
            <v>7</v>
          </cell>
          <cell r="N14">
            <v>0</v>
          </cell>
        </row>
        <row r="15">
          <cell r="K15">
            <v>0</v>
          </cell>
          <cell r="L15">
            <v>1</v>
          </cell>
          <cell r="M15">
            <v>4</v>
          </cell>
          <cell r="N15">
            <v>0</v>
          </cell>
        </row>
        <row r="16">
          <cell r="K16">
            <v>0</v>
          </cell>
          <cell r="L16">
            <v>1</v>
          </cell>
          <cell r="M16">
            <v>6</v>
          </cell>
          <cell r="N16">
            <v>0</v>
          </cell>
        </row>
        <row r="17">
          <cell r="K17">
            <v>1</v>
          </cell>
          <cell r="L17">
            <v>0</v>
          </cell>
          <cell r="M17">
            <v>9</v>
          </cell>
          <cell r="N17">
            <v>0</v>
          </cell>
        </row>
        <row r="18">
          <cell r="K18">
            <v>1</v>
          </cell>
          <cell r="L18">
            <v>0</v>
          </cell>
          <cell r="M18">
            <v>6</v>
          </cell>
          <cell r="N18">
            <v>0</v>
          </cell>
        </row>
        <row r="19">
          <cell r="K19">
            <v>1</v>
          </cell>
          <cell r="L19">
            <v>0</v>
          </cell>
          <cell r="M19">
            <v>3</v>
          </cell>
          <cell r="N19">
            <v>0</v>
          </cell>
        </row>
        <row r="20">
          <cell r="K20">
            <v>1</v>
          </cell>
          <cell r="L20">
            <v>0</v>
          </cell>
          <cell r="M20">
            <v>11</v>
          </cell>
          <cell r="N20">
            <v>0</v>
          </cell>
        </row>
        <row r="21">
          <cell r="K21">
            <v>1</v>
          </cell>
          <cell r="L21">
            <v>0</v>
          </cell>
          <cell r="M21">
            <v>12</v>
          </cell>
          <cell r="N21">
            <v>0</v>
          </cell>
        </row>
        <row r="22">
          <cell r="K22">
            <v>0</v>
          </cell>
          <cell r="L22">
            <v>1</v>
          </cell>
          <cell r="M22">
            <v>2</v>
          </cell>
          <cell r="N22">
            <v>0</v>
          </cell>
        </row>
        <row r="23">
          <cell r="K23">
            <v>0</v>
          </cell>
          <cell r="L23">
            <v>1</v>
          </cell>
          <cell r="M23">
            <v>5</v>
          </cell>
          <cell r="N23">
            <v>0</v>
          </cell>
        </row>
        <row r="24">
          <cell r="K24">
            <v>1</v>
          </cell>
          <cell r="L24">
            <v>0</v>
          </cell>
          <cell r="M24">
            <v>14</v>
          </cell>
          <cell r="N24">
            <v>0</v>
          </cell>
        </row>
        <row r="25">
          <cell r="K25">
            <v>1</v>
          </cell>
          <cell r="L25">
            <v>0</v>
          </cell>
          <cell r="M25">
            <v>8</v>
          </cell>
          <cell r="N25">
            <v>0</v>
          </cell>
        </row>
        <row r="26">
          <cell r="K26">
            <v>0</v>
          </cell>
          <cell r="L26">
            <v>1</v>
          </cell>
          <cell r="M26">
            <v>8</v>
          </cell>
          <cell r="N26">
            <v>0</v>
          </cell>
        </row>
        <row r="27">
          <cell r="K27">
            <v>1</v>
          </cell>
          <cell r="L27">
            <v>0</v>
          </cell>
          <cell r="M27">
            <v>6</v>
          </cell>
          <cell r="N27">
            <v>0</v>
          </cell>
        </row>
        <row r="28">
          <cell r="K28">
            <v>1</v>
          </cell>
          <cell r="L28">
            <v>0</v>
          </cell>
          <cell r="M28">
            <v>12</v>
          </cell>
          <cell r="N28">
            <v>0</v>
          </cell>
        </row>
        <row r="31">
          <cell r="K31">
            <v>1</v>
          </cell>
          <cell r="L31">
            <v>0</v>
          </cell>
          <cell r="M31">
            <v>8</v>
          </cell>
          <cell r="N31">
            <v>0</v>
          </cell>
        </row>
        <row r="32">
          <cell r="K32">
            <v>1</v>
          </cell>
          <cell r="L32">
            <v>1</v>
          </cell>
          <cell r="M32">
            <v>23</v>
          </cell>
          <cell r="N32">
            <v>0</v>
          </cell>
        </row>
        <row r="33">
          <cell r="K33">
            <v>1</v>
          </cell>
          <cell r="L33">
            <v>0</v>
          </cell>
          <cell r="M33">
            <v>10</v>
          </cell>
          <cell r="N33">
            <v>0</v>
          </cell>
        </row>
        <row r="34">
          <cell r="K34">
            <v>0</v>
          </cell>
          <cell r="L34">
            <v>1</v>
          </cell>
          <cell r="M34">
            <v>15</v>
          </cell>
          <cell r="N34">
            <v>0</v>
          </cell>
        </row>
        <row r="35">
          <cell r="K35">
            <v>0</v>
          </cell>
          <cell r="L35">
            <v>1</v>
          </cell>
          <cell r="M35">
            <v>9</v>
          </cell>
          <cell r="N35">
            <v>0</v>
          </cell>
        </row>
        <row r="36">
          <cell r="K36">
            <v>0</v>
          </cell>
          <cell r="L36">
            <v>1</v>
          </cell>
          <cell r="M36">
            <v>2</v>
          </cell>
          <cell r="N36">
            <v>0</v>
          </cell>
        </row>
        <row r="37">
          <cell r="K37">
            <v>1</v>
          </cell>
          <cell r="L37">
            <v>0</v>
          </cell>
          <cell r="M37">
            <v>8</v>
          </cell>
          <cell r="N37">
            <v>0</v>
          </cell>
        </row>
        <row r="38">
          <cell r="K38">
            <v>1</v>
          </cell>
          <cell r="L38">
            <v>0</v>
          </cell>
          <cell r="M38">
            <v>10</v>
          </cell>
          <cell r="N38">
            <v>0</v>
          </cell>
        </row>
        <row r="39">
          <cell r="K39">
            <v>1</v>
          </cell>
          <cell r="L39">
            <v>1</v>
          </cell>
          <cell r="M39">
            <v>21</v>
          </cell>
          <cell r="N39">
            <v>2</v>
          </cell>
        </row>
        <row r="40">
          <cell r="K40">
            <v>1</v>
          </cell>
          <cell r="L40">
            <v>0</v>
          </cell>
          <cell r="M40">
            <v>10</v>
          </cell>
          <cell r="N40">
            <v>0</v>
          </cell>
        </row>
        <row r="41">
          <cell r="K41">
            <v>1</v>
          </cell>
          <cell r="L41">
            <v>0</v>
          </cell>
          <cell r="M41">
            <v>9</v>
          </cell>
          <cell r="N41">
            <v>1</v>
          </cell>
        </row>
        <row r="42">
          <cell r="K42">
            <v>1</v>
          </cell>
          <cell r="L42">
            <v>0</v>
          </cell>
          <cell r="M42">
            <v>9</v>
          </cell>
          <cell r="N42">
            <v>0</v>
          </cell>
        </row>
        <row r="43">
          <cell r="K43">
            <v>1</v>
          </cell>
          <cell r="L43">
            <v>0</v>
          </cell>
          <cell r="M43">
            <v>9</v>
          </cell>
          <cell r="N43">
            <v>0</v>
          </cell>
        </row>
        <row r="44">
          <cell r="K44">
            <v>1</v>
          </cell>
          <cell r="L44">
            <v>0</v>
          </cell>
          <cell r="M44">
            <v>13</v>
          </cell>
          <cell r="N44">
            <v>0</v>
          </cell>
        </row>
        <row r="45">
          <cell r="K45">
            <v>0</v>
          </cell>
          <cell r="L45">
            <v>1</v>
          </cell>
          <cell r="M45">
            <v>10</v>
          </cell>
          <cell r="N45">
            <v>0</v>
          </cell>
        </row>
        <row r="46">
          <cell r="K46">
            <v>1</v>
          </cell>
          <cell r="L46">
            <v>0</v>
          </cell>
          <cell r="M46">
            <v>10</v>
          </cell>
          <cell r="N46">
            <v>0</v>
          </cell>
        </row>
        <row r="47">
          <cell r="K47">
            <v>1</v>
          </cell>
          <cell r="L47">
            <v>0</v>
          </cell>
          <cell r="M47">
            <v>11</v>
          </cell>
          <cell r="N47">
            <v>0</v>
          </cell>
        </row>
        <row r="48">
          <cell r="K48">
            <v>0</v>
          </cell>
          <cell r="L48">
            <v>1</v>
          </cell>
          <cell r="M48">
            <v>10</v>
          </cell>
          <cell r="N48">
            <v>0</v>
          </cell>
        </row>
        <row r="49">
          <cell r="K49">
            <v>1</v>
          </cell>
          <cell r="L49">
            <v>0</v>
          </cell>
          <cell r="M49">
            <v>11</v>
          </cell>
          <cell r="N49">
            <v>0</v>
          </cell>
        </row>
        <row r="50">
          <cell r="K50">
            <v>1</v>
          </cell>
          <cell r="L50">
            <v>0</v>
          </cell>
          <cell r="M50">
            <v>9</v>
          </cell>
          <cell r="N50">
            <v>0</v>
          </cell>
        </row>
        <row r="51">
          <cell r="K51">
            <v>1</v>
          </cell>
          <cell r="L51">
            <v>0</v>
          </cell>
          <cell r="M51">
            <v>5</v>
          </cell>
          <cell r="N51">
            <v>0</v>
          </cell>
        </row>
        <row r="52">
          <cell r="K52">
            <v>0</v>
          </cell>
          <cell r="L52">
            <v>1</v>
          </cell>
          <cell r="M52">
            <v>4</v>
          </cell>
          <cell r="N52">
            <v>0</v>
          </cell>
        </row>
        <row r="53">
          <cell r="K53">
            <v>1</v>
          </cell>
          <cell r="L53">
            <v>0</v>
          </cell>
          <cell r="M53">
            <v>10</v>
          </cell>
          <cell r="N53">
            <v>0</v>
          </cell>
        </row>
        <row r="54">
          <cell r="K54">
            <v>0</v>
          </cell>
          <cell r="L54">
            <v>1</v>
          </cell>
          <cell r="M54">
            <v>5</v>
          </cell>
          <cell r="N54">
            <v>0</v>
          </cell>
        </row>
        <row r="55">
          <cell r="K55">
            <v>1</v>
          </cell>
          <cell r="L55">
            <v>0</v>
          </cell>
          <cell r="M55">
            <v>8</v>
          </cell>
          <cell r="N55">
            <v>0</v>
          </cell>
        </row>
        <row r="56">
          <cell r="K56">
            <v>0</v>
          </cell>
          <cell r="L56">
            <v>1</v>
          </cell>
          <cell r="M56">
            <v>7</v>
          </cell>
          <cell r="N56">
            <v>0</v>
          </cell>
        </row>
        <row r="57">
          <cell r="K57">
            <v>1</v>
          </cell>
          <cell r="L57">
            <v>0</v>
          </cell>
          <cell r="M57">
            <v>6</v>
          </cell>
          <cell r="N57">
            <v>0</v>
          </cell>
        </row>
        <row r="58">
          <cell r="K58">
            <v>0</v>
          </cell>
          <cell r="L58">
            <v>1</v>
          </cell>
          <cell r="M58">
            <v>5</v>
          </cell>
          <cell r="N58">
            <v>0</v>
          </cell>
        </row>
        <row r="59">
          <cell r="K59">
            <v>0</v>
          </cell>
          <cell r="L59">
            <v>1</v>
          </cell>
          <cell r="M59">
            <v>3</v>
          </cell>
          <cell r="N59">
            <v>0</v>
          </cell>
        </row>
        <row r="60">
          <cell r="K60">
            <v>1</v>
          </cell>
          <cell r="L60">
            <v>0</v>
          </cell>
          <cell r="M60">
            <v>6</v>
          </cell>
          <cell r="N60">
            <v>0</v>
          </cell>
        </row>
        <row r="61">
          <cell r="K61">
            <v>0</v>
          </cell>
          <cell r="L61">
            <v>1</v>
          </cell>
          <cell r="M61">
            <v>8</v>
          </cell>
          <cell r="N61">
            <v>0</v>
          </cell>
        </row>
        <row r="62">
          <cell r="K62">
            <v>0</v>
          </cell>
          <cell r="L62">
            <v>1</v>
          </cell>
          <cell r="M62">
            <v>15</v>
          </cell>
          <cell r="N62">
            <v>0</v>
          </cell>
        </row>
        <row r="63">
          <cell r="K63">
            <v>1</v>
          </cell>
          <cell r="L63">
            <v>0</v>
          </cell>
          <cell r="M63">
            <v>9</v>
          </cell>
          <cell r="N63">
            <v>0</v>
          </cell>
        </row>
        <row r="68">
          <cell r="K68">
            <v>1</v>
          </cell>
          <cell r="L68">
            <v>0</v>
          </cell>
          <cell r="M68">
            <v>9</v>
          </cell>
          <cell r="N68">
            <v>0</v>
          </cell>
        </row>
        <row r="69">
          <cell r="K69">
            <v>1</v>
          </cell>
          <cell r="L69">
            <v>0</v>
          </cell>
          <cell r="M69">
            <v>13</v>
          </cell>
          <cell r="N69">
            <v>0</v>
          </cell>
        </row>
        <row r="70">
          <cell r="K70">
            <v>1</v>
          </cell>
          <cell r="L70">
            <v>0</v>
          </cell>
          <cell r="M70">
            <v>14</v>
          </cell>
          <cell r="N70">
            <v>0</v>
          </cell>
        </row>
        <row r="71">
          <cell r="K71">
            <v>1</v>
          </cell>
          <cell r="L71">
            <v>0</v>
          </cell>
          <cell r="M71">
            <v>11</v>
          </cell>
          <cell r="N71">
            <v>0</v>
          </cell>
        </row>
        <row r="72">
          <cell r="K72">
            <v>1</v>
          </cell>
          <cell r="L72">
            <v>0</v>
          </cell>
          <cell r="M72">
            <v>9</v>
          </cell>
          <cell r="N72">
            <v>0</v>
          </cell>
        </row>
        <row r="73">
          <cell r="K73">
            <v>1</v>
          </cell>
          <cell r="L73">
            <v>0</v>
          </cell>
          <cell r="M73">
            <v>7</v>
          </cell>
          <cell r="N73">
            <v>0</v>
          </cell>
        </row>
        <row r="74">
          <cell r="K74">
            <v>1</v>
          </cell>
          <cell r="L74">
            <v>0</v>
          </cell>
          <cell r="M74">
            <v>10</v>
          </cell>
          <cell r="N74">
            <v>1</v>
          </cell>
        </row>
        <row r="75">
          <cell r="K75">
            <v>0</v>
          </cell>
          <cell r="L75">
            <v>1</v>
          </cell>
          <cell r="M75">
            <v>10</v>
          </cell>
          <cell r="N75">
            <v>0</v>
          </cell>
        </row>
        <row r="76">
          <cell r="K76">
            <v>1</v>
          </cell>
          <cell r="L76">
            <v>0</v>
          </cell>
          <cell r="M76">
            <v>18</v>
          </cell>
          <cell r="N76">
            <v>0</v>
          </cell>
        </row>
        <row r="77">
          <cell r="K77">
            <v>1</v>
          </cell>
          <cell r="L77">
            <v>0</v>
          </cell>
          <cell r="M77">
            <v>9</v>
          </cell>
          <cell r="N77">
            <v>1</v>
          </cell>
        </row>
        <row r="78">
          <cell r="K78">
            <v>2</v>
          </cell>
          <cell r="L78">
            <v>0</v>
          </cell>
          <cell r="M78">
            <v>16</v>
          </cell>
          <cell r="N78">
            <v>1</v>
          </cell>
        </row>
        <row r="79">
          <cell r="K79">
            <v>1</v>
          </cell>
          <cell r="L79">
            <v>0</v>
          </cell>
          <cell r="M79">
            <v>9</v>
          </cell>
          <cell r="N79">
            <v>0</v>
          </cell>
        </row>
        <row r="80">
          <cell r="K80">
            <v>3</v>
          </cell>
          <cell r="L80">
            <v>0</v>
          </cell>
          <cell r="M80">
            <v>18</v>
          </cell>
          <cell r="N80">
            <v>1</v>
          </cell>
        </row>
        <row r="81">
          <cell r="K81">
            <v>1</v>
          </cell>
          <cell r="L81">
            <v>0</v>
          </cell>
          <cell r="M81">
            <v>8</v>
          </cell>
          <cell r="N81">
            <v>0</v>
          </cell>
        </row>
        <row r="82">
          <cell r="K82">
            <v>1</v>
          </cell>
          <cell r="L82">
            <v>0</v>
          </cell>
          <cell r="M82">
            <v>7</v>
          </cell>
          <cell r="N82">
            <v>0</v>
          </cell>
        </row>
        <row r="83">
          <cell r="K83">
            <v>1</v>
          </cell>
          <cell r="L83">
            <v>0</v>
          </cell>
          <cell r="M83">
            <v>8</v>
          </cell>
          <cell r="N83">
            <v>0</v>
          </cell>
        </row>
        <row r="86">
          <cell r="K86">
            <v>1</v>
          </cell>
          <cell r="L86">
            <v>0</v>
          </cell>
          <cell r="M86">
            <v>15</v>
          </cell>
          <cell r="N86">
            <v>0</v>
          </cell>
        </row>
        <row r="87">
          <cell r="K87">
            <v>1</v>
          </cell>
          <cell r="L87">
            <v>0</v>
          </cell>
          <cell r="M87">
            <v>10</v>
          </cell>
          <cell r="N87">
            <v>0</v>
          </cell>
        </row>
        <row r="88">
          <cell r="K88">
            <v>1</v>
          </cell>
          <cell r="L88">
            <v>0</v>
          </cell>
          <cell r="M88">
            <v>15</v>
          </cell>
          <cell r="N88">
            <v>1</v>
          </cell>
        </row>
        <row r="89">
          <cell r="K89">
            <v>1</v>
          </cell>
          <cell r="L89">
            <v>0</v>
          </cell>
          <cell r="M89">
            <v>8</v>
          </cell>
          <cell r="N89">
            <v>0</v>
          </cell>
        </row>
        <row r="90">
          <cell r="K90">
            <v>1</v>
          </cell>
          <cell r="L90">
            <v>0</v>
          </cell>
          <cell r="M90">
            <v>8</v>
          </cell>
          <cell r="N90">
            <v>1</v>
          </cell>
        </row>
        <row r="91">
          <cell r="K91">
            <v>1</v>
          </cell>
          <cell r="L91">
            <v>0</v>
          </cell>
          <cell r="M91">
            <v>14</v>
          </cell>
          <cell r="N91">
            <v>1</v>
          </cell>
        </row>
        <row r="92">
          <cell r="K92">
            <v>3</v>
          </cell>
          <cell r="L92">
            <v>0</v>
          </cell>
          <cell r="M92">
            <v>34</v>
          </cell>
          <cell r="N92">
            <v>0</v>
          </cell>
        </row>
        <row r="93">
          <cell r="K93">
            <v>0</v>
          </cell>
          <cell r="L93">
            <v>1</v>
          </cell>
          <cell r="M93">
            <v>4</v>
          </cell>
          <cell r="N93">
            <v>0</v>
          </cell>
        </row>
        <row r="94">
          <cell r="K94">
            <v>1</v>
          </cell>
          <cell r="L94">
            <v>0</v>
          </cell>
          <cell r="M94">
            <v>16</v>
          </cell>
          <cell r="N94">
            <v>0</v>
          </cell>
        </row>
        <row r="95">
          <cell r="K95">
            <v>1</v>
          </cell>
          <cell r="L95">
            <v>0</v>
          </cell>
          <cell r="M95">
            <v>13</v>
          </cell>
          <cell r="N95">
            <v>0</v>
          </cell>
        </row>
        <row r="96">
          <cell r="K96">
            <v>1</v>
          </cell>
          <cell r="L96">
            <v>0</v>
          </cell>
          <cell r="M96">
            <v>8</v>
          </cell>
          <cell r="N96">
            <v>0</v>
          </cell>
        </row>
        <row r="97">
          <cell r="K97">
            <v>0</v>
          </cell>
          <cell r="L97">
            <v>1</v>
          </cell>
          <cell r="M97">
            <v>4</v>
          </cell>
          <cell r="N97">
            <v>0</v>
          </cell>
        </row>
        <row r="100">
          <cell r="K100">
            <v>1</v>
          </cell>
          <cell r="L100">
            <v>0</v>
          </cell>
          <cell r="M100">
            <v>8</v>
          </cell>
          <cell r="N100">
            <v>0</v>
          </cell>
        </row>
        <row r="101">
          <cell r="K101">
            <v>1</v>
          </cell>
          <cell r="L101">
            <v>0</v>
          </cell>
          <cell r="M101">
            <v>13</v>
          </cell>
          <cell r="N101">
            <v>2</v>
          </cell>
        </row>
        <row r="102">
          <cell r="K102">
            <v>0</v>
          </cell>
          <cell r="L102">
            <v>1</v>
          </cell>
          <cell r="M102">
            <v>9</v>
          </cell>
          <cell r="N102">
            <v>1</v>
          </cell>
        </row>
        <row r="103">
          <cell r="K103">
            <v>1</v>
          </cell>
          <cell r="L103">
            <v>0</v>
          </cell>
          <cell r="M103">
            <v>13</v>
          </cell>
          <cell r="N103">
            <v>0</v>
          </cell>
        </row>
        <row r="104">
          <cell r="M104">
            <v>30</v>
          </cell>
          <cell r="N104">
            <v>1</v>
          </cell>
        </row>
        <row r="105">
          <cell r="K105">
            <v>1</v>
          </cell>
          <cell r="L105">
            <v>0</v>
          </cell>
          <cell r="M105">
            <v>9</v>
          </cell>
          <cell r="N105">
            <v>0</v>
          </cell>
        </row>
        <row r="106">
          <cell r="K106">
            <v>1</v>
          </cell>
          <cell r="L106">
            <v>0</v>
          </cell>
          <cell r="M106">
            <v>9</v>
          </cell>
          <cell r="N106">
            <v>0</v>
          </cell>
        </row>
        <row r="107">
          <cell r="K107">
            <v>1</v>
          </cell>
          <cell r="L107">
            <v>0</v>
          </cell>
          <cell r="M107">
            <v>10</v>
          </cell>
          <cell r="N107">
            <v>0</v>
          </cell>
        </row>
        <row r="108">
          <cell r="K108">
            <v>0</v>
          </cell>
          <cell r="L108">
            <v>1</v>
          </cell>
          <cell r="M108">
            <v>8</v>
          </cell>
          <cell r="N108">
            <v>0</v>
          </cell>
        </row>
        <row r="109">
          <cell r="K109">
            <v>1</v>
          </cell>
          <cell r="L109">
            <v>0</v>
          </cell>
          <cell r="M109">
            <v>8</v>
          </cell>
          <cell r="N109">
            <v>1</v>
          </cell>
        </row>
        <row r="110">
          <cell r="K110">
            <v>2</v>
          </cell>
          <cell r="L110">
            <v>0</v>
          </cell>
          <cell r="M110">
            <v>24</v>
          </cell>
          <cell r="N110">
            <v>1</v>
          </cell>
        </row>
        <row r="111">
          <cell r="K111">
            <v>1</v>
          </cell>
          <cell r="L111">
            <v>0</v>
          </cell>
          <cell r="M111">
            <v>14</v>
          </cell>
          <cell r="N111">
            <v>0</v>
          </cell>
        </row>
        <row r="112">
          <cell r="K112">
            <v>1</v>
          </cell>
          <cell r="L112">
            <v>0</v>
          </cell>
          <cell r="M112">
            <v>8</v>
          </cell>
          <cell r="N112">
            <v>1</v>
          </cell>
        </row>
        <row r="113">
          <cell r="K113">
            <v>2</v>
          </cell>
          <cell r="L113">
            <v>0</v>
          </cell>
          <cell r="M113">
            <v>25</v>
          </cell>
          <cell r="N113">
            <v>0</v>
          </cell>
        </row>
        <row r="114">
          <cell r="K114">
            <v>1</v>
          </cell>
          <cell r="L114">
            <v>0</v>
          </cell>
          <cell r="M114">
            <v>17</v>
          </cell>
          <cell r="N114">
            <v>3</v>
          </cell>
        </row>
        <row r="115">
          <cell r="K115">
            <v>1</v>
          </cell>
          <cell r="L115">
            <v>0</v>
          </cell>
          <cell r="M115">
            <v>8</v>
          </cell>
          <cell r="N115">
            <v>0</v>
          </cell>
        </row>
        <row r="116">
          <cell r="K116">
            <v>1</v>
          </cell>
          <cell r="L116">
            <v>0</v>
          </cell>
          <cell r="M116">
            <v>9</v>
          </cell>
          <cell r="N116">
            <v>0</v>
          </cell>
        </row>
        <row r="117">
          <cell r="K117">
            <v>1</v>
          </cell>
          <cell r="L117">
            <v>0</v>
          </cell>
          <cell r="M117">
            <v>6</v>
          </cell>
          <cell r="N117">
            <v>0</v>
          </cell>
        </row>
        <row r="119">
          <cell r="K119">
            <v>0</v>
          </cell>
          <cell r="L119">
            <v>1</v>
          </cell>
          <cell r="M119">
            <v>5</v>
          </cell>
          <cell r="N119">
            <v>0</v>
          </cell>
        </row>
        <row r="120">
          <cell r="K120">
            <v>1</v>
          </cell>
          <cell r="L120">
            <v>1</v>
          </cell>
          <cell r="M120">
            <v>22</v>
          </cell>
          <cell r="N120">
            <v>1</v>
          </cell>
        </row>
        <row r="121">
          <cell r="K121">
            <v>0</v>
          </cell>
          <cell r="L121">
            <v>1</v>
          </cell>
          <cell r="M121">
            <v>14</v>
          </cell>
          <cell r="N121">
            <v>0</v>
          </cell>
        </row>
        <row r="122">
          <cell r="K122">
            <v>0</v>
          </cell>
          <cell r="L122">
            <v>1</v>
          </cell>
          <cell r="M122">
            <v>3</v>
          </cell>
          <cell r="N122">
            <v>0</v>
          </cell>
        </row>
        <row r="123">
          <cell r="K123">
            <v>1</v>
          </cell>
          <cell r="L123">
            <v>0</v>
          </cell>
          <cell r="M123">
            <v>9</v>
          </cell>
          <cell r="N123">
            <v>0</v>
          </cell>
        </row>
        <row r="124">
          <cell r="K124">
            <v>1</v>
          </cell>
          <cell r="L124">
            <v>0</v>
          </cell>
          <cell r="M124">
            <v>12</v>
          </cell>
          <cell r="N124">
            <v>1</v>
          </cell>
        </row>
        <row r="125">
          <cell r="K125">
            <v>2</v>
          </cell>
          <cell r="L125">
            <v>0</v>
          </cell>
          <cell r="M125">
            <v>9</v>
          </cell>
          <cell r="N125">
            <v>0</v>
          </cell>
        </row>
        <row r="127">
          <cell r="K127">
            <v>1</v>
          </cell>
          <cell r="L127">
            <v>0</v>
          </cell>
          <cell r="M127">
            <v>9</v>
          </cell>
          <cell r="N127">
            <v>2</v>
          </cell>
        </row>
        <row r="128">
          <cell r="K128">
            <v>0</v>
          </cell>
          <cell r="L128">
            <v>1</v>
          </cell>
          <cell r="M128">
            <v>4</v>
          </cell>
          <cell r="N128">
            <v>0</v>
          </cell>
        </row>
        <row r="129">
          <cell r="K129">
            <v>1</v>
          </cell>
          <cell r="L129">
            <v>0</v>
          </cell>
          <cell r="M129">
            <v>4</v>
          </cell>
          <cell r="N129">
            <v>0</v>
          </cell>
        </row>
        <row r="130">
          <cell r="K130">
            <v>1</v>
          </cell>
          <cell r="L130">
            <v>0</v>
          </cell>
          <cell r="M130">
            <v>13</v>
          </cell>
          <cell r="N130">
            <v>1</v>
          </cell>
        </row>
        <row r="131">
          <cell r="K131">
            <v>1</v>
          </cell>
          <cell r="L131">
            <v>0</v>
          </cell>
          <cell r="M131">
            <v>5</v>
          </cell>
          <cell r="N13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Sheet1"/>
      <sheetName val="Sheet2"/>
      <sheetName val="Sheet3"/>
    </sheetNames>
    <sheetDataSet>
      <sheetData sheetId="0" refreshError="1"/>
      <sheetData sheetId="1">
        <row r="14">
          <cell r="B14" t="str">
            <v>บ้านม่วงทวน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HI137"/>
  <sheetViews>
    <sheetView workbookViewId="0">
      <pane xSplit="3" ySplit="6" topLeftCell="D10" activePane="bottomRight" state="frozen"/>
      <selection pane="topRight" activeCell="D1" sqref="D1"/>
      <selection pane="bottomLeft" activeCell="A7" sqref="A7"/>
      <selection pane="bottomRight" activeCell="A7" sqref="A7:XFD129"/>
    </sheetView>
    <sheetView workbookViewId="1">
      <pane xSplit="2" ySplit="11" topLeftCell="C127" activePane="bottomRight" state="frozen"/>
      <selection pane="topRight" activeCell="C1" sqref="C1"/>
      <selection pane="bottomLeft" activeCell="A12" sqref="A12"/>
      <selection pane="bottomRight" activeCell="I100" sqref="I100:I129"/>
    </sheetView>
    <sheetView workbookViewId="2">
      <selection sqref="A1:AR1"/>
    </sheetView>
  </sheetViews>
  <sheetFormatPr defaultColWidth="8" defaultRowHeight="23.25"/>
  <cols>
    <col min="1" max="1" width="2.25" style="183" customWidth="1"/>
    <col min="2" max="2" width="11.625" style="184" customWidth="1"/>
    <col min="3" max="3" width="7.375" style="183" customWidth="1"/>
    <col min="4" max="4" width="2.625" style="183" customWidth="1"/>
    <col min="5" max="5" width="2.75" style="185" customWidth="1"/>
    <col min="6" max="6" width="3.625" style="186" customWidth="1"/>
    <col min="7" max="7" width="3" style="185" customWidth="1"/>
    <col min="8" max="8" width="2.625" style="185" customWidth="1"/>
    <col min="9" max="9" width="3.625" style="186" customWidth="1"/>
    <col min="10" max="10" width="4.625" style="186" customWidth="1"/>
    <col min="11" max="11" width="3" style="183" hidden="1" customWidth="1"/>
    <col min="12" max="13" width="3" style="189" customWidth="1"/>
    <col min="14" max="14" width="3.625" style="183" hidden="1" customWidth="1"/>
    <col min="15" max="15" width="3" style="183" customWidth="1"/>
    <col min="16" max="16" width="3" style="183" hidden="1" customWidth="1"/>
    <col min="17" max="22" width="3" style="183" customWidth="1"/>
    <col min="23" max="23" width="3.5" style="183" hidden="1" customWidth="1"/>
    <col min="24" max="24" width="3.75" style="183" customWidth="1"/>
    <col min="25" max="25" width="3" style="183" hidden="1" customWidth="1"/>
    <col min="26" max="28" width="3" style="188" customWidth="1"/>
    <col min="29" max="29" width="3.125" style="183" hidden="1" customWidth="1"/>
    <col min="30" max="32" width="3" style="183" hidden="1" customWidth="1"/>
    <col min="33" max="33" width="3" style="183" customWidth="1"/>
    <col min="34" max="34" width="3" style="183" hidden="1" customWidth="1"/>
    <col min="35" max="35" width="4" style="189" customWidth="1"/>
    <col min="36" max="36" width="4.125" style="183" customWidth="1"/>
    <col min="37" max="37" width="3" style="183" hidden="1" customWidth="1"/>
    <col min="38" max="38" width="2.625" style="190" customWidth="1"/>
    <col min="39" max="39" width="3.375" style="190" customWidth="1"/>
    <col min="40" max="40" width="4.875" style="190" customWidth="1"/>
    <col min="41" max="41" width="2.25" style="191" customWidth="1"/>
    <col min="42" max="42" width="2.625" style="191" customWidth="1"/>
    <col min="43" max="43" width="4" style="191" customWidth="1"/>
    <col min="44" max="44" width="4.25" style="192" customWidth="1"/>
    <col min="45" max="46" width="2.875" style="193" customWidth="1"/>
    <col min="47" max="47" width="2.625" style="193" customWidth="1"/>
    <col min="48" max="48" width="4" style="193" hidden="1" customWidth="1"/>
    <col min="49" max="49" width="4.25" style="193" customWidth="1"/>
    <col min="50" max="50" width="3.625" style="194" customWidth="1"/>
    <col min="51" max="51" width="5" style="194" customWidth="1"/>
    <col min="52" max="52" width="4.875" style="193" customWidth="1"/>
    <col min="53" max="53" width="5.5" style="193" customWidth="1"/>
    <col min="54" max="55" width="5.5" style="193" hidden="1" customWidth="1"/>
    <col min="56" max="56" width="8" style="82" hidden="1" customWidth="1"/>
    <col min="57" max="59" width="8" style="83" hidden="1" customWidth="1"/>
    <col min="60" max="60" width="11.125" style="85" customWidth="1"/>
    <col min="61" max="61" width="8" style="83" customWidth="1"/>
    <col min="62" max="62" width="8" style="82" customWidth="1"/>
    <col min="63" max="66" width="8" style="83" hidden="1" customWidth="1"/>
    <col min="67" max="217" width="8" style="83" customWidth="1"/>
    <col min="218" max="16384" width="8" style="84"/>
  </cols>
  <sheetData>
    <row r="1" spans="1:217">
      <c r="A1" s="294" t="s">
        <v>60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79"/>
      <c r="AT1" s="79"/>
      <c r="AU1" s="79"/>
      <c r="AV1" s="79"/>
      <c r="AW1" s="79"/>
      <c r="AX1" s="79"/>
      <c r="AY1" s="80"/>
      <c r="AZ1" s="81"/>
      <c r="BA1" s="81"/>
      <c r="BB1" s="81"/>
      <c r="BC1" s="81"/>
      <c r="BD1" s="82">
        <v>1</v>
      </c>
      <c r="BH1" s="295" t="s">
        <v>219</v>
      </c>
      <c r="BI1" s="295"/>
    </row>
    <row r="2" spans="1:217">
      <c r="A2" s="294" t="s">
        <v>220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79"/>
      <c r="AT2" s="79"/>
      <c r="AU2" s="79"/>
      <c r="AV2" s="79"/>
      <c r="AW2" s="79"/>
      <c r="AX2" s="79"/>
      <c r="AY2" s="80"/>
      <c r="AZ2" s="81"/>
      <c r="BA2" s="81"/>
      <c r="BB2" s="81"/>
      <c r="BC2" s="81"/>
      <c r="BD2" s="82">
        <v>1</v>
      </c>
      <c r="BK2" s="82">
        <v>44640</v>
      </c>
      <c r="BL2" s="82">
        <v>1500</v>
      </c>
      <c r="BM2" s="82"/>
    </row>
    <row r="3" spans="1:217">
      <c r="A3" s="296">
        <f ca="1">NOW()</f>
        <v>41964.544839004629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79"/>
      <c r="AT3" s="79"/>
      <c r="AU3" s="79"/>
      <c r="AV3" s="79"/>
      <c r="AW3" s="79"/>
      <c r="AX3" s="79"/>
      <c r="AY3" s="80"/>
      <c r="AZ3" s="81"/>
      <c r="BA3" s="81"/>
      <c r="BB3" s="81"/>
      <c r="BC3" s="81"/>
      <c r="BD3" s="82">
        <v>1</v>
      </c>
      <c r="BH3" s="86"/>
      <c r="BK3" s="82">
        <v>3500</v>
      </c>
      <c r="BL3" s="82">
        <v>1339</v>
      </c>
      <c r="BM3" s="82"/>
    </row>
    <row r="4" spans="1:217" s="96" customFormat="1">
      <c r="A4" s="87" t="s">
        <v>221</v>
      </c>
      <c r="B4" s="88"/>
      <c r="C4" s="89" t="s">
        <v>222</v>
      </c>
      <c r="D4" s="297" t="s">
        <v>223</v>
      </c>
      <c r="E4" s="297"/>
      <c r="F4" s="297"/>
      <c r="G4" s="297"/>
      <c r="H4" s="298"/>
      <c r="I4" s="298"/>
      <c r="J4" s="298"/>
      <c r="K4" s="285" t="s">
        <v>224</v>
      </c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99" t="s">
        <v>225</v>
      </c>
      <c r="AM4" s="299"/>
      <c r="AN4" s="299"/>
      <c r="AO4" s="300" t="s">
        <v>226</v>
      </c>
      <c r="AP4" s="301"/>
      <c r="AQ4" s="301"/>
      <c r="AR4" s="302"/>
      <c r="AS4" s="285" t="s">
        <v>227</v>
      </c>
      <c r="AT4" s="303"/>
      <c r="AU4" s="89" t="s">
        <v>2</v>
      </c>
      <c r="AV4" s="90" t="s">
        <v>228</v>
      </c>
      <c r="AW4" s="89" t="s">
        <v>2</v>
      </c>
      <c r="AX4" s="91" t="s">
        <v>228</v>
      </c>
      <c r="AY4" s="92" t="s">
        <v>229</v>
      </c>
      <c r="AZ4" s="93" t="s">
        <v>141</v>
      </c>
      <c r="BA4" s="94"/>
      <c r="BB4" s="94"/>
      <c r="BC4" s="94"/>
      <c r="BD4" s="82">
        <v>1</v>
      </c>
      <c r="BE4" s="83"/>
      <c r="BF4" s="83"/>
      <c r="BG4" s="83"/>
      <c r="BH4" s="95" t="s">
        <v>29</v>
      </c>
      <c r="BI4" s="83"/>
      <c r="BJ4" s="82"/>
      <c r="BK4" s="82">
        <v>1300</v>
      </c>
      <c r="BL4" s="82">
        <v>15000</v>
      </c>
      <c r="BM4" s="82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</row>
    <row r="5" spans="1:217" s="96" customFormat="1">
      <c r="A5" s="97" t="s">
        <v>230</v>
      </c>
      <c r="B5" s="98" t="s">
        <v>142</v>
      </c>
      <c r="C5" s="99" t="s">
        <v>231</v>
      </c>
      <c r="D5" s="289" t="s">
        <v>232</v>
      </c>
      <c r="E5" s="290"/>
      <c r="F5" s="289" t="s">
        <v>2</v>
      </c>
      <c r="G5" s="290"/>
      <c r="H5" s="291" t="s">
        <v>15</v>
      </c>
      <c r="I5" s="292"/>
      <c r="J5" s="100" t="s">
        <v>15</v>
      </c>
      <c r="K5" s="285" t="s">
        <v>233</v>
      </c>
      <c r="L5" s="293"/>
      <c r="M5" s="293"/>
      <c r="N5" s="285"/>
      <c r="O5" s="285"/>
      <c r="P5" s="285"/>
      <c r="Q5" s="285" t="s">
        <v>234</v>
      </c>
      <c r="R5" s="285"/>
      <c r="S5" s="285"/>
      <c r="T5" s="285"/>
      <c r="U5" s="285"/>
      <c r="V5" s="285"/>
      <c r="W5" s="285"/>
      <c r="X5" s="285"/>
      <c r="Y5" s="285"/>
      <c r="Z5" s="285" t="s">
        <v>235</v>
      </c>
      <c r="AA5" s="285"/>
      <c r="AB5" s="285"/>
      <c r="AC5" s="285"/>
      <c r="AD5" s="285"/>
      <c r="AE5" s="285"/>
      <c r="AF5" s="285"/>
      <c r="AG5" s="285"/>
      <c r="AH5" s="285"/>
      <c r="AI5" s="285" t="s">
        <v>15</v>
      </c>
      <c r="AJ5" s="285"/>
      <c r="AK5" s="285"/>
      <c r="AL5" s="286" t="s">
        <v>232</v>
      </c>
      <c r="AM5" s="101" t="s">
        <v>2</v>
      </c>
      <c r="AN5" s="102"/>
      <c r="AO5" s="288" t="s">
        <v>236</v>
      </c>
      <c r="AP5" s="288"/>
      <c r="AQ5" s="288"/>
      <c r="AR5" s="103" t="s">
        <v>229</v>
      </c>
      <c r="AS5" s="104" t="s">
        <v>237</v>
      </c>
      <c r="AT5" s="105" t="s">
        <v>238</v>
      </c>
      <c r="AU5" s="99" t="s">
        <v>228</v>
      </c>
      <c r="AV5" s="106" t="s">
        <v>239</v>
      </c>
      <c r="AW5" s="99" t="s">
        <v>240</v>
      </c>
      <c r="AX5" s="107" t="s">
        <v>241</v>
      </c>
      <c r="AY5" s="108" t="s">
        <v>242</v>
      </c>
      <c r="AZ5" s="109" t="s">
        <v>2</v>
      </c>
      <c r="BA5" s="110"/>
      <c r="BB5" s="110"/>
      <c r="BC5" s="110"/>
      <c r="BD5" s="82">
        <v>1</v>
      </c>
      <c r="BE5" s="83"/>
      <c r="BF5" s="83"/>
      <c r="BG5" s="83"/>
      <c r="BH5" s="95" t="s">
        <v>14</v>
      </c>
      <c r="BI5" s="83"/>
      <c r="BJ5" s="82"/>
      <c r="BK5" s="82">
        <v>49440</v>
      </c>
      <c r="BL5" s="82">
        <v>568</v>
      </c>
      <c r="BM5" s="82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</row>
    <row r="6" spans="1:217" s="96" customFormat="1" ht="24" thickBot="1">
      <c r="A6" s="111" t="s">
        <v>0</v>
      </c>
      <c r="B6" s="112"/>
      <c r="C6" s="113"/>
      <c r="D6" s="114" t="s">
        <v>240</v>
      </c>
      <c r="E6" s="115" t="s">
        <v>243</v>
      </c>
      <c r="F6" s="114" t="s">
        <v>240</v>
      </c>
      <c r="G6" s="115" t="s">
        <v>239</v>
      </c>
      <c r="H6" s="116" t="s">
        <v>244</v>
      </c>
      <c r="I6" s="117" t="s">
        <v>240</v>
      </c>
      <c r="J6" s="118" t="s">
        <v>245</v>
      </c>
      <c r="K6" s="119"/>
      <c r="L6" s="120" t="s">
        <v>246</v>
      </c>
      <c r="M6" s="120" t="s">
        <v>247</v>
      </c>
      <c r="N6" s="121" t="s">
        <v>15</v>
      </c>
      <c r="O6" s="122" t="s">
        <v>34</v>
      </c>
      <c r="P6" s="123" t="s">
        <v>2</v>
      </c>
      <c r="Q6" s="120" t="s">
        <v>248</v>
      </c>
      <c r="R6" s="120" t="s">
        <v>249</v>
      </c>
      <c r="S6" s="120" t="s">
        <v>250</v>
      </c>
      <c r="T6" s="120" t="s">
        <v>251</v>
      </c>
      <c r="U6" s="120" t="s">
        <v>252</v>
      </c>
      <c r="V6" s="120" t="s">
        <v>253</v>
      </c>
      <c r="W6" s="120" t="s">
        <v>15</v>
      </c>
      <c r="X6" s="122" t="s">
        <v>34</v>
      </c>
      <c r="Y6" s="123" t="s">
        <v>2</v>
      </c>
      <c r="Z6" s="124" t="s">
        <v>254</v>
      </c>
      <c r="AA6" s="124" t="s">
        <v>255</v>
      </c>
      <c r="AB6" s="124" t="s">
        <v>256</v>
      </c>
      <c r="AC6" s="120" t="s">
        <v>257</v>
      </c>
      <c r="AD6" s="120" t="s">
        <v>258</v>
      </c>
      <c r="AE6" s="120" t="s">
        <v>259</v>
      </c>
      <c r="AF6" s="120" t="s">
        <v>15</v>
      </c>
      <c r="AG6" s="122" t="s">
        <v>34</v>
      </c>
      <c r="AH6" s="123" t="s">
        <v>2</v>
      </c>
      <c r="AI6" s="122" t="s">
        <v>260</v>
      </c>
      <c r="AJ6" s="122" t="s">
        <v>34</v>
      </c>
      <c r="AK6" s="123" t="s">
        <v>2</v>
      </c>
      <c r="AL6" s="287"/>
      <c r="AM6" s="125" t="s">
        <v>261</v>
      </c>
      <c r="AN6" s="126" t="s">
        <v>15</v>
      </c>
      <c r="AO6" s="127" t="s">
        <v>262</v>
      </c>
      <c r="AP6" s="127" t="s">
        <v>263</v>
      </c>
      <c r="AQ6" s="128" t="s">
        <v>15</v>
      </c>
      <c r="AR6" s="129" t="s">
        <v>264</v>
      </c>
      <c r="AS6" s="122" t="s">
        <v>265</v>
      </c>
      <c r="AT6" s="130" t="s">
        <v>266</v>
      </c>
      <c r="AU6" s="113" t="s">
        <v>267</v>
      </c>
      <c r="AV6" s="131"/>
      <c r="AW6" s="113" t="s">
        <v>268</v>
      </c>
      <c r="AX6" s="132" t="s">
        <v>242</v>
      </c>
      <c r="AY6" s="133" t="s">
        <v>264</v>
      </c>
      <c r="AZ6" s="134" t="s">
        <v>269</v>
      </c>
      <c r="BA6" s="110"/>
      <c r="BB6" s="110"/>
      <c r="BC6" s="110"/>
      <c r="BD6" s="82">
        <v>1</v>
      </c>
      <c r="BE6" s="83"/>
      <c r="BF6" s="83"/>
      <c r="BG6" s="83"/>
      <c r="BH6" s="95" t="s">
        <v>270</v>
      </c>
      <c r="BI6" s="135" t="s">
        <v>271</v>
      </c>
      <c r="BJ6" s="82"/>
      <c r="BK6" s="82"/>
      <c r="BL6" s="82">
        <v>245</v>
      </c>
      <c r="BM6" s="82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</row>
    <row r="7" spans="1:217" s="96" customFormat="1" ht="24" thickTop="1">
      <c r="A7" s="195"/>
      <c r="B7" s="199" t="s">
        <v>361</v>
      </c>
      <c r="C7" s="204"/>
      <c r="D7" s="139">
        <f t="shared" ref="D7:O7" si="0">SUM(D1:D6)</f>
        <v>0</v>
      </c>
      <c r="E7" s="139">
        <f t="shared" si="0"/>
        <v>0</v>
      </c>
      <c r="F7" s="139">
        <f t="shared" si="0"/>
        <v>0</v>
      </c>
      <c r="G7" s="139">
        <f t="shared" si="0"/>
        <v>0</v>
      </c>
      <c r="H7" s="139">
        <f t="shared" si="0"/>
        <v>0</v>
      </c>
      <c r="I7" s="139">
        <f t="shared" si="0"/>
        <v>0</v>
      </c>
      <c r="J7" s="139">
        <f t="shared" si="0"/>
        <v>0</v>
      </c>
      <c r="K7" s="139">
        <f t="shared" si="0"/>
        <v>0</v>
      </c>
      <c r="L7" s="141">
        <f t="shared" si="0"/>
        <v>0</v>
      </c>
      <c r="M7" s="141">
        <f t="shared" si="0"/>
        <v>0</v>
      </c>
      <c r="N7" s="139">
        <f t="shared" si="0"/>
        <v>0</v>
      </c>
      <c r="O7" s="139">
        <f t="shared" si="0"/>
        <v>0</v>
      </c>
      <c r="P7" s="139"/>
      <c r="Q7" s="141">
        <f t="shared" ref="Q7:X7" si="1">SUM(Q1:Q6)</f>
        <v>0</v>
      </c>
      <c r="R7" s="141">
        <f t="shared" si="1"/>
        <v>0</v>
      </c>
      <c r="S7" s="141">
        <f t="shared" si="1"/>
        <v>0</v>
      </c>
      <c r="T7" s="141">
        <f t="shared" si="1"/>
        <v>0</v>
      </c>
      <c r="U7" s="141">
        <f t="shared" si="1"/>
        <v>0</v>
      </c>
      <c r="V7" s="141">
        <f t="shared" si="1"/>
        <v>0</v>
      </c>
      <c r="W7" s="139">
        <f t="shared" si="1"/>
        <v>0</v>
      </c>
      <c r="X7" s="139">
        <f t="shared" si="1"/>
        <v>0</v>
      </c>
      <c r="Y7" s="139"/>
      <c r="Z7" s="210">
        <f t="shared" ref="Z7:AI7" si="2">SUM(Z1:Z6)</f>
        <v>0</v>
      </c>
      <c r="AA7" s="210">
        <f t="shared" si="2"/>
        <v>0</v>
      </c>
      <c r="AB7" s="210">
        <f t="shared" si="2"/>
        <v>0</v>
      </c>
      <c r="AC7" s="139">
        <f t="shared" si="2"/>
        <v>0</v>
      </c>
      <c r="AD7" s="139">
        <f t="shared" si="2"/>
        <v>0</v>
      </c>
      <c r="AE7" s="139">
        <f t="shared" si="2"/>
        <v>0</v>
      </c>
      <c r="AF7" s="139">
        <f t="shared" si="2"/>
        <v>0</v>
      </c>
      <c r="AG7" s="139">
        <f t="shared" si="2"/>
        <v>0</v>
      </c>
      <c r="AH7" s="139">
        <f t="shared" si="2"/>
        <v>0</v>
      </c>
      <c r="AI7" s="139">
        <f t="shared" si="2"/>
        <v>0</v>
      </c>
      <c r="AJ7" s="139">
        <f t="shared" ref="AJ7:AJ38" si="3">O7+X7+AG7</f>
        <v>0</v>
      </c>
      <c r="AK7" s="139"/>
      <c r="AL7" s="141">
        <f t="shared" ref="AL7:BG7" si="4">SUM(AL1:AL6)</f>
        <v>0</v>
      </c>
      <c r="AM7" s="141">
        <f t="shared" si="4"/>
        <v>0</v>
      </c>
      <c r="AN7" s="139">
        <f t="shared" si="4"/>
        <v>0</v>
      </c>
      <c r="AO7" s="139">
        <f t="shared" si="4"/>
        <v>0</v>
      </c>
      <c r="AP7" s="139">
        <f t="shared" si="4"/>
        <v>0</v>
      </c>
      <c r="AQ7" s="139">
        <f t="shared" si="4"/>
        <v>0</v>
      </c>
      <c r="AR7" s="139">
        <f t="shared" si="4"/>
        <v>0</v>
      </c>
      <c r="AS7" s="139">
        <f t="shared" si="4"/>
        <v>0</v>
      </c>
      <c r="AT7" s="139">
        <f t="shared" si="4"/>
        <v>0</v>
      </c>
      <c r="AU7" s="139">
        <f t="shared" si="4"/>
        <v>0</v>
      </c>
      <c r="AV7" s="139">
        <f t="shared" si="4"/>
        <v>0</v>
      </c>
      <c r="AW7" s="139">
        <f t="shared" si="4"/>
        <v>0</v>
      </c>
      <c r="AX7" s="139">
        <f t="shared" si="4"/>
        <v>0</v>
      </c>
      <c r="AY7" s="139">
        <f t="shared" si="4"/>
        <v>0</v>
      </c>
      <c r="AZ7" s="139">
        <f t="shared" si="4"/>
        <v>0</v>
      </c>
      <c r="BA7" s="187">
        <f t="shared" si="4"/>
        <v>0</v>
      </c>
      <c r="BB7" s="187">
        <f t="shared" si="4"/>
        <v>0</v>
      </c>
      <c r="BC7" s="187">
        <f t="shared" si="4"/>
        <v>0</v>
      </c>
      <c r="BD7" s="187">
        <f t="shared" si="4"/>
        <v>6</v>
      </c>
      <c r="BE7" s="187">
        <f t="shared" si="4"/>
        <v>0</v>
      </c>
      <c r="BF7" s="187">
        <f t="shared" si="4"/>
        <v>0</v>
      </c>
      <c r="BG7" s="187">
        <f t="shared" si="4"/>
        <v>0</v>
      </c>
      <c r="BH7" s="85"/>
      <c r="BI7" s="222"/>
      <c r="BJ7" s="82">
        <v>0</v>
      </c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</row>
    <row r="8" spans="1:217" s="96" customFormat="1">
      <c r="A8" s="196"/>
      <c r="B8" s="200" t="s">
        <v>361</v>
      </c>
      <c r="C8" s="205"/>
      <c r="D8" s="139">
        <f t="shared" ref="D8:O8" si="5">SUM(D1:D7)</f>
        <v>0</v>
      </c>
      <c r="E8" s="139">
        <f t="shared" si="5"/>
        <v>0</v>
      </c>
      <c r="F8" s="139">
        <f t="shared" si="5"/>
        <v>0</v>
      </c>
      <c r="G8" s="139">
        <f t="shared" si="5"/>
        <v>0</v>
      </c>
      <c r="H8" s="139">
        <f t="shared" si="5"/>
        <v>0</v>
      </c>
      <c r="I8" s="139">
        <f t="shared" si="5"/>
        <v>0</v>
      </c>
      <c r="J8" s="139">
        <f t="shared" si="5"/>
        <v>0</v>
      </c>
      <c r="K8" s="139">
        <f t="shared" si="5"/>
        <v>0</v>
      </c>
      <c r="L8" s="139">
        <f t="shared" si="5"/>
        <v>0</v>
      </c>
      <c r="M8" s="139">
        <f t="shared" si="5"/>
        <v>0</v>
      </c>
      <c r="N8" s="139">
        <f t="shared" si="5"/>
        <v>0</v>
      </c>
      <c r="O8" s="139">
        <f t="shared" si="5"/>
        <v>0</v>
      </c>
      <c r="P8" s="139"/>
      <c r="Q8" s="139">
        <f t="shared" ref="Q8:X8" si="6">SUM(Q1:Q7)</f>
        <v>0</v>
      </c>
      <c r="R8" s="139">
        <f t="shared" si="6"/>
        <v>0</v>
      </c>
      <c r="S8" s="139">
        <f t="shared" si="6"/>
        <v>0</v>
      </c>
      <c r="T8" s="139">
        <f t="shared" si="6"/>
        <v>0</v>
      </c>
      <c r="U8" s="139">
        <f t="shared" si="6"/>
        <v>0</v>
      </c>
      <c r="V8" s="139">
        <f t="shared" si="6"/>
        <v>0</v>
      </c>
      <c r="W8" s="139">
        <f t="shared" si="6"/>
        <v>0</v>
      </c>
      <c r="X8" s="139">
        <f t="shared" si="6"/>
        <v>0</v>
      </c>
      <c r="Y8" s="139"/>
      <c r="Z8" s="211">
        <f t="shared" ref="Z8:AI8" si="7">SUM(Z1:Z7)</f>
        <v>0</v>
      </c>
      <c r="AA8" s="211">
        <f t="shared" si="7"/>
        <v>0</v>
      </c>
      <c r="AB8" s="211">
        <f t="shared" si="7"/>
        <v>0</v>
      </c>
      <c r="AC8" s="139">
        <f t="shared" si="7"/>
        <v>0</v>
      </c>
      <c r="AD8" s="139">
        <f t="shared" si="7"/>
        <v>0</v>
      </c>
      <c r="AE8" s="139">
        <f t="shared" si="7"/>
        <v>0</v>
      </c>
      <c r="AF8" s="139">
        <f t="shared" si="7"/>
        <v>0</v>
      </c>
      <c r="AG8" s="139">
        <f t="shared" si="7"/>
        <v>0</v>
      </c>
      <c r="AH8" s="139">
        <f t="shared" si="7"/>
        <v>0</v>
      </c>
      <c r="AI8" s="139">
        <f t="shared" si="7"/>
        <v>0</v>
      </c>
      <c r="AJ8" s="139">
        <f t="shared" si="3"/>
        <v>0</v>
      </c>
      <c r="AK8" s="139"/>
      <c r="AL8" s="139">
        <f t="shared" ref="AL8:AQ8" si="8">SUM(AL1:AL7)</f>
        <v>0</v>
      </c>
      <c r="AM8" s="139">
        <f t="shared" si="8"/>
        <v>0</v>
      </c>
      <c r="AN8" s="139">
        <f t="shared" si="8"/>
        <v>0</v>
      </c>
      <c r="AO8" s="139">
        <f t="shared" si="8"/>
        <v>0</v>
      </c>
      <c r="AP8" s="139">
        <f t="shared" si="8"/>
        <v>0</v>
      </c>
      <c r="AQ8" s="139">
        <f t="shared" si="8"/>
        <v>0</v>
      </c>
      <c r="AR8" s="144" t="e">
        <f>AQ8/AN8*100</f>
        <v>#DIV/0!</v>
      </c>
      <c r="AS8" s="139">
        <f t="shared" ref="AS8:AX8" si="9">SUM(AS1:AS7)</f>
        <v>0</v>
      </c>
      <c r="AT8" s="139">
        <f t="shared" si="9"/>
        <v>0</v>
      </c>
      <c r="AU8" s="139">
        <f t="shared" si="9"/>
        <v>0</v>
      </c>
      <c r="AV8" s="139">
        <f t="shared" si="9"/>
        <v>0</v>
      </c>
      <c r="AW8" s="139">
        <f t="shared" si="9"/>
        <v>0</v>
      </c>
      <c r="AX8" s="139">
        <f t="shared" si="9"/>
        <v>0</v>
      </c>
      <c r="AY8" s="146" t="e">
        <f>AX8/AN8*100</f>
        <v>#DIV/0!</v>
      </c>
      <c r="AZ8" s="139">
        <f t="shared" ref="AZ8:BG8" si="10">SUM(AZ1:AZ7)</f>
        <v>0</v>
      </c>
      <c r="BA8" s="187">
        <f t="shared" si="10"/>
        <v>0</v>
      </c>
      <c r="BB8" s="187">
        <f t="shared" si="10"/>
        <v>0</v>
      </c>
      <c r="BC8" s="187">
        <f t="shared" si="10"/>
        <v>0</v>
      </c>
      <c r="BD8" s="187">
        <f t="shared" si="10"/>
        <v>12</v>
      </c>
      <c r="BE8" s="187">
        <f t="shared" si="10"/>
        <v>0</v>
      </c>
      <c r="BF8" s="187">
        <f t="shared" si="10"/>
        <v>0</v>
      </c>
      <c r="BG8" s="187">
        <f t="shared" si="10"/>
        <v>0</v>
      </c>
      <c r="BH8" s="85"/>
      <c r="BI8" s="222"/>
      <c r="BJ8" s="82">
        <v>0</v>
      </c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</row>
    <row r="9" spans="1:217" s="96" customFormat="1">
      <c r="A9" s="136"/>
      <c r="B9" s="199" t="s">
        <v>342</v>
      </c>
      <c r="C9" s="206"/>
      <c r="D9" s="139">
        <f t="shared" ref="D9:O9" si="11">SUM(D1:D8)</f>
        <v>0</v>
      </c>
      <c r="E9" s="139">
        <f t="shared" si="11"/>
        <v>0</v>
      </c>
      <c r="F9" s="139">
        <f t="shared" si="11"/>
        <v>0</v>
      </c>
      <c r="G9" s="139">
        <f t="shared" si="11"/>
        <v>0</v>
      </c>
      <c r="H9" s="139">
        <f t="shared" si="11"/>
        <v>0</v>
      </c>
      <c r="I9" s="139">
        <f t="shared" si="11"/>
        <v>0</v>
      </c>
      <c r="J9" s="139">
        <f t="shared" si="11"/>
        <v>0</v>
      </c>
      <c r="K9" s="139">
        <f t="shared" si="11"/>
        <v>0</v>
      </c>
      <c r="L9" s="139">
        <f t="shared" si="11"/>
        <v>0</v>
      </c>
      <c r="M9" s="139">
        <f t="shared" si="11"/>
        <v>0</v>
      </c>
      <c r="N9" s="139">
        <f t="shared" si="11"/>
        <v>0</v>
      </c>
      <c r="O9" s="139">
        <f t="shared" si="11"/>
        <v>0</v>
      </c>
      <c r="P9" s="139"/>
      <c r="Q9" s="139">
        <f t="shared" ref="Q9:X9" si="12">SUM(Q1:Q8)</f>
        <v>0</v>
      </c>
      <c r="R9" s="139">
        <f t="shared" si="12"/>
        <v>0</v>
      </c>
      <c r="S9" s="139">
        <f t="shared" si="12"/>
        <v>0</v>
      </c>
      <c r="T9" s="139">
        <f t="shared" si="12"/>
        <v>0</v>
      </c>
      <c r="U9" s="139">
        <f t="shared" si="12"/>
        <v>0</v>
      </c>
      <c r="V9" s="139">
        <f t="shared" si="12"/>
        <v>0</v>
      </c>
      <c r="W9" s="139">
        <f t="shared" si="12"/>
        <v>0</v>
      </c>
      <c r="X9" s="139">
        <f t="shared" si="12"/>
        <v>0</v>
      </c>
      <c r="Y9" s="139"/>
      <c r="Z9" s="211">
        <f t="shared" ref="Z9:AI9" si="13">SUM(Z1:Z8)</f>
        <v>0</v>
      </c>
      <c r="AA9" s="211">
        <f t="shared" si="13"/>
        <v>0</v>
      </c>
      <c r="AB9" s="211">
        <f t="shared" si="13"/>
        <v>0</v>
      </c>
      <c r="AC9" s="139">
        <f t="shared" si="13"/>
        <v>0</v>
      </c>
      <c r="AD9" s="139">
        <f t="shared" si="13"/>
        <v>0</v>
      </c>
      <c r="AE9" s="139">
        <f t="shared" si="13"/>
        <v>0</v>
      </c>
      <c r="AF9" s="139">
        <f t="shared" si="13"/>
        <v>0</v>
      </c>
      <c r="AG9" s="139">
        <f t="shared" si="13"/>
        <v>0</v>
      </c>
      <c r="AH9" s="139">
        <f t="shared" si="13"/>
        <v>0</v>
      </c>
      <c r="AI9" s="139">
        <f t="shared" si="13"/>
        <v>0</v>
      </c>
      <c r="AJ9" s="139">
        <f t="shared" si="3"/>
        <v>0</v>
      </c>
      <c r="AK9" s="139"/>
      <c r="AL9" s="139">
        <f t="shared" ref="AL9:BG9" si="14">SUM(AL1:AL8)</f>
        <v>0</v>
      </c>
      <c r="AM9" s="139">
        <f t="shared" si="14"/>
        <v>0</v>
      </c>
      <c r="AN9" s="139">
        <f t="shared" si="14"/>
        <v>0</v>
      </c>
      <c r="AO9" s="139">
        <f t="shared" si="14"/>
        <v>0</v>
      </c>
      <c r="AP9" s="139">
        <f t="shared" si="14"/>
        <v>0</v>
      </c>
      <c r="AQ9" s="139">
        <f t="shared" si="14"/>
        <v>0</v>
      </c>
      <c r="AR9" s="139" t="e">
        <f t="shared" si="14"/>
        <v>#DIV/0!</v>
      </c>
      <c r="AS9" s="139">
        <f t="shared" si="14"/>
        <v>0</v>
      </c>
      <c r="AT9" s="139">
        <f t="shared" si="14"/>
        <v>0</v>
      </c>
      <c r="AU9" s="139">
        <f t="shared" si="14"/>
        <v>0</v>
      </c>
      <c r="AV9" s="139">
        <f t="shared" si="14"/>
        <v>0</v>
      </c>
      <c r="AW9" s="139">
        <f t="shared" si="14"/>
        <v>0</v>
      </c>
      <c r="AX9" s="139">
        <f t="shared" si="14"/>
        <v>0</v>
      </c>
      <c r="AY9" s="139" t="e">
        <f t="shared" si="14"/>
        <v>#DIV/0!</v>
      </c>
      <c r="AZ9" s="139">
        <f t="shared" si="14"/>
        <v>0</v>
      </c>
      <c r="BA9" s="187">
        <f t="shared" si="14"/>
        <v>0</v>
      </c>
      <c r="BB9" s="187">
        <f t="shared" si="14"/>
        <v>0</v>
      </c>
      <c r="BC9" s="187">
        <f t="shared" si="14"/>
        <v>0</v>
      </c>
      <c r="BD9" s="187">
        <f t="shared" si="14"/>
        <v>24</v>
      </c>
      <c r="BE9" s="187">
        <f t="shared" si="14"/>
        <v>0</v>
      </c>
      <c r="BF9" s="187">
        <f t="shared" si="14"/>
        <v>0</v>
      </c>
      <c r="BG9" s="187">
        <f t="shared" si="14"/>
        <v>0</v>
      </c>
      <c r="BH9" s="85"/>
      <c r="BI9" s="222"/>
      <c r="BJ9" s="82">
        <v>0</v>
      </c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</row>
    <row r="10" spans="1:217" s="96" customFormat="1">
      <c r="A10" s="195"/>
      <c r="B10" s="198" t="s">
        <v>374</v>
      </c>
      <c r="C10" s="203"/>
      <c r="D10" s="139">
        <f t="shared" ref="D10:O10" si="15">SUM(D1:D9)</f>
        <v>0</v>
      </c>
      <c r="E10" s="139">
        <f t="shared" si="15"/>
        <v>0</v>
      </c>
      <c r="F10" s="139">
        <f t="shared" si="15"/>
        <v>0</v>
      </c>
      <c r="G10" s="139">
        <f t="shared" si="15"/>
        <v>0</v>
      </c>
      <c r="H10" s="139">
        <f t="shared" si="15"/>
        <v>0</v>
      </c>
      <c r="I10" s="139">
        <f t="shared" si="15"/>
        <v>0</v>
      </c>
      <c r="J10" s="139">
        <f t="shared" si="15"/>
        <v>0</v>
      </c>
      <c r="K10" s="139">
        <f t="shared" si="15"/>
        <v>0</v>
      </c>
      <c r="L10" s="139">
        <f t="shared" si="15"/>
        <v>0</v>
      </c>
      <c r="M10" s="139">
        <f t="shared" si="15"/>
        <v>0</v>
      </c>
      <c r="N10" s="139">
        <f t="shared" si="15"/>
        <v>0</v>
      </c>
      <c r="O10" s="139">
        <f t="shared" si="15"/>
        <v>0</v>
      </c>
      <c r="P10" s="139"/>
      <c r="Q10" s="139">
        <f t="shared" ref="Q10:X10" si="16">SUM(Q1:Q9)</f>
        <v>0</v>
      </c>
      <c r="R10" s="139">
        <f t="shared" si="16"/>
        <v>0</v>
      </c>
      <c r="S10" s="139">
        <f t="shared" si="16"/>
        <v>0</v>
      </c>
      <c r="T10" s="139">
        <f t="shared" si="16"/>
        <v>0</v>
      </c>
      <c r="U10" s="139">
        <f t="shared" si="16"/>
        <v>0</v>
      </c>
      <c r="V10" s="139">
        <f t="shared" si="16"/>
        <v>0</v>
      </c>
      <c r="W10" s="139">
        <f t="shared" si="16"/>
        <v>0</v>
      </c>
      <c r="X10" s="139">
        <f t="shared" si="16"/>
        <v>0</v>
      </c>
      <c r="Y10" s="139"/>
      <c r="Z10" s="211">
        <f t="shared" ref="Z10:AI10" si="17">SUM(Z1:Z9)</f>
        <v>0</v>
      </c>
      <c r="AA10" s="211">
        <f t="shared" si="17"/>
        <v>0</v>
      </c>
      <c r="AB10" s="211">
        <f t="shared" si="17"/>
        <v>0</v>
      </c>
      <c r="AC10" s="139">
        <f t="shared" si="17"/>
        <v>0</v>
      </c>
      <c r="AD10" s="139">
        <f t="shared" si="17"/>
        <v>0</v>
      </c>
      <c r="AE10" s="139">
        <f t="shared" si="17"/>
        <v>0</v>
      </c>
      <c r="AF10" s="139">
        <f t="shared" si="17"/>
        <v>0</v>
      </c>
      <c r="AG10" s="139">
        <f t="shared" si="17"/>
        <v>0</v>
      </c>
      <c r="AH10" s="139">
        <f t="shared" si="17"/>
        <v>0</v>
      </c>
      <c r="AI10" s="139">
        <f t="shared" si="17"/>
        <v>0</v>
      </c>
      <c r="AJ10" s="139">
        <f t="shared" si="3"/>
        <v>0</v>
      </c>
      <c r="AK10" s="139"/>
      <c r="AL10" s="139">
        <f t="shared" ref="AL10:AQ10" si="18">SUM(AL1:AL9)</f>
        <v>0</v>
      </c>
      <c r="AM10" s="139">
        <f t="shared" si="18"/>
        <v>0</v>
      </c>
      <c r="AN10" s="139">
        <f t="shared" si="18"/>
        <v>0</v>
      </c>
      <c r="AO10" s="139">
        <f t="shared" si="18"/>
        <v>0</v>
      </c>
      <c r="AP10" s="139">
        <f t="shared" si="18"/>
        <v>0</v>
      </c>
      <c r="AQ10" s="139">
        <f t="shared" si="18"/>
        <v>0</v>
      </c>
      <c r="AR10" s="144" t="e">
        <f t="shared" ref="AR10:AR41" si="19">AQ10/AN10*100</f>
        <v>#DIV/0!</v>
      </c>
      <c r="AS10" s="139">
        <f t="shared" ref="AS10:AX10" si="20">SUM(AS1:AS9)</f>
        <v>0</v>
      </c>
      <c r="AT10" s="139">
        <f t="shared" si="20"/>
        <v>0</v>
      </c>
      <c r="AU10" s="139">
        <f t="shared" si="20"/>
        <v>0</v>
      </c>
      <c r="AV10" s="139">
        <f t="shared" si="20"/>
        <v>0</v>
      </c>
      <c r="AW10" s="139">
        <f t="shared" si="20"/>
        <v>0</v>
      </c>
      <c r="AX10" s="139">
        <f t="shared" si="20"/>
        <v>0</v>
      </c>
      <c r="AY10" s="146" t="e">
        <f t="shared" ref="AY10:AY41" si="21">AX10/AN10*100</f>
        <v>#DIV/0!</v>
      </c>
      <c r="AZ10" s="139">
        <f>SUM(AZ1:AZ9)</f>
        <v>0</v>
      </c>
      <c r="BA10" s="148"/>
      <c r="BB10" s="148"/>
      <c r="BC10" s="148"/>
      <c r="BD10" s="82">
        <v>1</v>
      </c>
      <c r="BE10" s="149">
        <f t="shared" ref="BE10:BE41" si="22">J10-AJ10</f>
        <v>0</v>
      </c>
      <c r="BF10" s="149"/>
      <c r="BG10" s="149"/>
      <c r="BH10" s="85"/>
      <c r="BI10" s="222"/>
      <c r="BJ10" s="82">
        <v>0</v>
      </c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</row>
    <row r="11" spans="1:217" s="96" customFormat="1">
      <c r="A11" s="136"/>
      <c r="B11" s="201" t="s">
        <v>307</v>
      </c>
      <c r="C11" s="207"/>
      <c r="D11" s="139">
        <f t="shared" ref="D11:O11" si="23">SUM(D1:D10)</f>
        <v>0</v>
      </c>
      <c r="E11" s="139">
        <f t="shared" si="23"/>
        <v>0</v>
      </c>
      <c r="F11" s="139">
        <f t="shared" si="23"/>
        <v>0</v>
      </c>
      <c r="G11" s="139">
        <f t="shared" si="23"/>
        <v>0</v>
      </c>
      <c r="H11" s="139">
        <f t="shared" si="23"/>
        <v>0</v>
      </c>
      <c r="I11" s="139">
        <f t="shared" si="23"/>
        <v>0</v>
      </c>
      <c r="J11" s="139">
        <f t="shared" si="23"/>
        <v>0</v>
      </c>
      <c r="K11" s="139">
        <f t="shared" si="23"/>
        <v>0</v>
      </c>
      <c r="L11" s="139">
        <f t="shared" si="23"/>
        <v>0</v>
      </c>
      <c r="M11" s="139">
        <f t="shared" si="23"/>
        <v>0</v>
      </c>
      <c r="N11" s="139">
        <f t="shared" si="23"/>
        <v>0</v>
      </c>
      <c r="O11" s="139">
        <f t="shared" si="23"/>
        <v>0</v>
      </c>
      <c r="P11" s="139"/>
      <c r="Q11" s="139">
        <f t="shared" ref="Q11:X11" si="24">SUM(Q1:Q10)</f>
        <v>0</v>
      </c>
      <c r="R11" s="139">
        <f t="shared" si="24"/>
        <v>0</v>
      </c>
      <c r="S11" s="139">
        <f t="shared" si="24"/>
        <v>0</v>
      </c>
      <c r="T11" s="139">
        <f t="shared" si="24"/>
        <v>0</v>
      </c>
      <c r="U11" s="139">
        <f t="shared" si="24"/>
        <v>0</v>
      </c>
      <c r="V11" s="139">
        <f t="shared" si="24"/>
        <v>0</v>
      </c>
      <c r="W11" s="139">
        <f t="shared" si="24"/>
        <v>0</v>
      </c>
      <c r="X11" s="139">
        <f t="shared" si="24"/>
        <v>0</v>
      </c>
      <c r="Y11" s="139"/>
      <c r="Z11" s="211">
        <f t="shared" ref="Z11:AI11" si="25">SUM(Z1:Z10)</f>
        <v>0</v>
      </c>
      <c r="AA11" s="211">
        <f t="shared" si="25"/>
        <v>0</v>
      </c>
      <c r="AB11" s="211">
        <f t="shared" si="25"/>
        <v>0</v>
      </c>
      <c r="AC11" s="139">
        <f t="shared" si="25"/>
        <v>0</v>
      </c>
      <c r="AD11" s="139">
        <f t="shared" si="25"/>
        <v>0</v>
      </c>
      <c r="AE11" s="139">
        <f t="shared" si="25"/>
        <v>0</v>
      </c>
      <c r="AF11" s="139">
        <f t="shared" si="25"/>
        <v>0</v>
      </c>
      <c r="AG11" s="139">
        <f t="shared" si="25"/>
        <v>0</v>
      </c>
      <c r="AH11" s="139">
        <f t="shared" si="25"/>
        <v>0</v>
      </c>
      <c r="AI11" s="139">
        <f t="shared" si="25"/>
        <v>0</v>
      </c>
      <c r="AJ11" s="139">
        <f t="shared" si="3"/>
        <v>0</v>
      </c>
      <c r="AK11" s="139"/>
      <c r="AL11" s="139">
        <f t="shared" ref="AL11:AQ11" si="26">SUM(AL1:AL10)</f>
        <v>0</v>
      </c>
      <c r="AM11" s="139">
        <f t="shared" si="26"/>
        <v>0</v>
      </c>
      <c r="AN11" s="139">
        <f t="shared" si="26"/>
        <v>0</v>
      </c>
      <c r="AO11" s="139">
        <f t="shared" si="26"/>
        <v>0</v>
      </c>
      <c r="AP11" s="139">
        <f t="shared" si="26"/>
        <v>0</v>
      </c>
      <c r="AQ11" s="139">
        <f t="shared" si="26"/>
        <v>0</v>
      </c>
      <c r="AR11" s="144" t="e">
        <f t="shared" si="19"/>
        <v>#DIV/0!</v>
      </c>
      <c r="AS11" s="139">
        <f t="shared" ref="AS11:AX11" si="27">SUM(AS1:AS10)</f>
        <v>0</v>
      </c>
      <c r="AT11" s="139">
        <f t="shared" si="27"/>
        <v>0</v>
      </c>
      <c r="AU11" s="139">
        <f t="shared" si="27"/>
        <v>0</v>
      </c>
      <c r="AV11" s="139">
        <f t="shared" si="27"/>
        <v>0</v>
      </c>
      <c r="AW11" s="139">
        <f t="shared" si="27"/>
        <v>0</v>
      </c>
      <c r="AX11" s="139">
        <f t="shared" si="27"/>
        <v>0</v>
      </c>
      <c r="AY11" s="146" t="e">
        <f t="shared" si="21"/>
        <v>#DIV/0!</v>
      </c>
      <c r="AZ11" s="139">
        <f>SUM(AZ1:AZ10)</f>
        <v>0</v>
      </c>
      <c r="BA11" s="148"/>
      <c r="BB11" s="148"/>
      <c r="BC11" s="148"/>
      <c r="BD11" s="82">
        <v>1</v>
      </c>
      <c r="BE11" s="149">
        <f t="shared" si="22"/>
        <v>0</v>
      </c>
      <c r="BF11" s="149"/>
      <c r="BG11" s="149"/>
      <c r="BH11" s="85"/>
      <c r="BI11" s="222"/>
      <c r="BJ11" s="82">
        <v>0</v>
      </c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</row>
    <row r="12" spans="1:217" s="96" customFormat="1" ht="24">
      <c r="A12" s="136">
        <v>15</v>
      </c>
      <c r="B12" s="137" t="s">
        <v>292</v>
      </c>
      <c r="C12" s="138" t="s">
        <v>273</v>
      </c>
      <c r="D12" s="139">
        <f>[1]Sheet5!K17</f>
        <v>1</v>
      </c>
      <c r="E12" s="140">
        <f>[1]Sheet5!L17</f>
        <v>0</v>
      </c>
      <c r="F12" s="139">
        <f>[1]Sheet5!M17</f>
        <v>9</v>
      </c>
      <c r="G12" s="140">
        <f>[1]Sheet5!N17</f>
        <v>0</v>
      </c>
      <c r="H12" s="140">
        <f t="shared" ref="H12:H43" si="28">E12+G12</f>
        <v>0</v>
      </c>
      <c r="I12" s="139">
        <f t="shared" ref="I12:I43" si="29">D12+F12</f>
        <v>10</v>
      </c>
      <c r="J12" s="139">
        <f t="shared" ref="J12:J43" si="30">I12+H12</f>
        <v>10</v>
      </c>
      <c r="K12" s="139"/>
      <c r="L12" s="139">
        <v>0</v>
      </c>
      <c r="M12" s="139">
        <v>0</v>
      </c>
      <c r="N12" s="139">
        <f t="shared" ref="N12:N43" si="31">M12+L12</f>
        <v>0</v>
      </c>
      <c r="O12" s="139">
        <v>0</v>
      </c>
      <c r="P12" s="139"/>
      <c r="Q12" s="139">
        <v>9</v>
      </c>
      <c r="R12" s="139">
        <v>13</v>
      </c>
      <c r="S12" s="152">
        <v>15</v>
      </c>
      <c r="T12" s="152">
        <v>11</v>
      </c>
      <c r="U12" s="152">
        <v>22</v>
      </c>
      <c r="V12" s="152">
        <v>16</v>
      </c>
      <c r="W12" s="139">
        <f t="shared" ref="W12:W43" si="32">V12+U12+T12+S12+R12+Q12</f>
        <v>86</v>
      </c>
      <c r="X12" s="139">
        <v>6</v>
      </c>
      <c r="Y12" s="139"/>
      <c r="Z12" s="153">
        <v>0</v>
      </c>
      <c r="AA12" s="153">
        <v>0</v>
      </c>
      <c r="AB12" s="153">
        <v>0</v>
      </c>
      <c r="AC12" s="139">
        <v>0</v>
      </c>
      <c r="AD12" s="139">
        <v>0</v>
      </c>
      <c r="AE12" s="139">
        <v>0</v>
      </c>
      <c r="AF12" s="139">
        <f t="shared" ref="AF12:AF43" si="33">AB12+AA12+Z12</f>
        <v>0</v>
      </c>
      <c r="AG12" s="139">
        <v>0</v>
      </c>
      <c r="AH12" s="139">
        <v>0</v>
      </c>
      <c r="AI12" s="139">
        <f t="shared" ref="AI12:AI43" si="34">AF12+W12+N12</f>
        <v>86</v>
      </c>
      <c r="AJ12" s="139">
        <f t="shared" si="3"/>
        <v>6</v>
      </c>
      <c r="AK12" s="139"/>
      <c r="AL12" s="142">
        <v>1</v>
      </c>
      <c r="AM12" s="142">
        <v>5</v>
      </c>
      <c r="AN12" s="142">
        <f t="shared" ref="AN12:AN43" si="35">AL12+AM12</f>
        <v>6</v>
      </c>
      <c r="AO12" s="143">
        <f t="shared" ref="AO12:AO43" si="36">SUM(D12+E12)-AL12</f>
        <v>0</v>
      </c>
      <c r="AP12" s="143">
        <f t="shared" ref="AP12:AP43" si="37">SUM(F12+G12)-AM12</f>
        <v>4</v>
      </c>
      <c r="AQ12" s="143">
        <f t="shared" ref="AQ12:AQ43" si="38">AO12+AP12</f>
        <v>4</v>
      </c>
      <c r="AR12" s="144">
        <f t="shared" si="19"/>
        <v>66.666666666666657</v>
      </c>
      <c r="AS12" s="136"/>
      <c r="AT12" s="136"/>
      <c r="AU12" s="145">
        <v>1</v>
      </c>
      <c r="AV12" s="136"/>
      <c r="AW12" s="136">
        <f t="shared" ref="AW12:AW43" si="39">(D12+E12+F12+G12+AS12+AU12)-AT12</f>
        <v>11</v>
      </c>
      <c r="AX12" s="136">
        <f t="shared" ref="AX12:AX43" si="40">AW12-AN12</f>
        <v>5</v>
      </c>
      <c r="AY12" s="146">
        <f t="shared" si="21"/>
        <v>83.333333333333343</v>
      </c>
      <c r="AZ12" s="147">
        <f t="shared" ref="AZ12:AZ43" si="41">AW12-AJ12</f>
        <v>5</v>
      </c>
      <c r="BA12" s="148"/>
      <c r="BB12" s="148"/>
      <c r="BC12" s="148"/>
      <c r="BD12" s="82">
        <v>1</v>
      </c>
      <c r="BE12" s="149">
        <f t="shared" si="22"/>
        <v>4</v>
      </c>
      <c r="BF12" s="149"/>
      <c r="BG12" s="149"/>
      <c r="BH12" s="96" t="s">
        <v>293</v>
      </c>
      <c r="BI12" s="221" t="s">
        <v>278</v>
      </c>
      <c r="BJ12" s="82">
        <v>1</v>
      </c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</row>
    <row r="13" spans="1:217" s="96" customFormat="1" ht="24">
      <c r="A13" s="136">
        <v>55</v>
      </c>
      <c r="B13" s="137" t="s">
        <v>339</v>
      </c>
      <c r="C13" s="138" t="s">
        <v>38</v>
      </c>
      <c r="D13" s="139">
        <f>[1]Sheet5!K59</f>
        <v>0</v>
      </c>
      <c r="E13" s="140">
        <f>[1]Sheet5!L59</f>
        <v>1</v>
      </c>
      <c r="F13" s="139">
        <f>[1]Sheet5!M59</f>
        <v>3</v>
      </c>
      <c r="G13" s="140">
        <f>[1]Sheet5!N59</f>
        <v>0</v>
      </c>
      <c r="H13" s="140">
        <f t="shared" si="28"/>
        <v>1</v>
      </c>
      <c r="I13" s="139">
        <f t="shared" si="29"/>
        <v>3</v>
      </c>
      <c r="J13" s="139">
        <f t="shared" si="30"/>
        <v>4</v>
      </c>
      <c r="K13" s="139"/>
      <c r="L13" s="139">
        <v>8</v>
      </c>
      <c r="M13" s="139">
        <v>5</v>
      </c>
      <c r="N13" s="139">
        <f t="shared" si="31"/>
        <v>13</v>
      </c>
      <c r="O13" s="139">
        <v>2</v>
      </c>
      <c r="P13" s="139"/>
      <c r="Q13" s="139">
        <v>5</v>
      </c>
      <c r="R13" s="139">
        <v>3</v>
      </c>
      <c r="S13" s="152">
        <v>3</v>
      </c>
      <c r="T13" s="152">
        <v>7</v>
      </c>
      <c r="U13" s="152">
        <v>5</v>
      </c>
      <c r="V13" s="152">
        <v>8</v>
      </c>
      <c r="W13" s="139">
        <f t="shared" si="32"/>
        <v>31</v>
      </c>
      <c r="X13" s="139">
        <v>6</v>
      </c>
      <c r="Y13" s="139"/>
      <c r="Z13" s="153">
        <v>0</v>
      </c>
      <c r="AA13" s="153">
        <v>0</v>
      </c>
      <c r="AB13" s="153">
        <v>0</v>
      </c>
      <c r="AC13" s="139">
        <v>0</v>
      </c>
      <c r="AD13" s="139">
        <v>0</v>
      </c>
      <c r="AE13" s="139">
        <v>0</v>
      </c>
      <c r="AF13" s="139">
        <f t="shared" si="33"/>
        <v>0</v>
      </c>
      <c r="AG13" s="139">
        <v>0</v>
      </c>
      <c r="AH13" s="139">
        <v>0</v>
      </c>
      <c r="AI13" s="139">
        <f t="shared" si="34"/>
        <v>44</v>
      </c>
      <c r="AJ13" s="139">
        <f t="shared" si="3"/>
        <v>8</v>
      </c>
      <c r="AK13" s="139"/>
      <c r="AL13" s="142">
        <v>1</v>
      </c>
      <c r="AM13" s="142">
        <v>3</v>
      </c>
      <c r="AN13" s="142">
        <f t="shared" si="35"/>
        <v>4</v>
      </c>
      <c r="AO13" s="143">
        <f t="shared" si="36"/>
        <v>0</v>
      </c>
      <c r="AP13" s="143">
        <f t="shared" si="37"/>
        <v>0</v>
      </c>
      <c r="AQ13" s="143">
        <f t="shared" si="38"/>
        <v>0</v>
      </c>
      <c r="AR13" s="144">
        <f t="shared" si="19"/>
        <v>0</v>
      </c>
      <c r="AS13" s="169"/>
      <c r="AT13" s="136"/>
      <c r="AU13" s="154">
        <v>1</v>
      </c>
      <c r="AV13" s="136"/>
      <c r="AW13" s="136">
        <f t="shared" si="39"/>
        <v>5</v>
      </c>
      <c r="AX13" s="136">
        <f t="shared" si="40"/>
        <v>1</v>
      </c>
      <c r="AY13" s="146">
        <f t="shared" si="21"/>
        <v>25</v>
      </c>
      <c r="AZ13" s="147">
        <f t="shared" si="41"/>
        <v>-3</v>
      </c>
      <c r="BA13" s="148"/>
      <c r="BB13" s="148">
        <v>1</v>
      </c>
      <c r="BC13" s="148"/>
      <c r="BD13" s="82">
        <v>1</v>
      </c>
      <c r="BE13" s="149">
        <f t="shared" si="22"/>
        <v>-4</v>
      </c>
      <c r="BF13" s="149"/>
      <c r="BG13" s="149"/>
      <c r="BH13" s="85" t="s">
        <v>334</v>
      </c>
      <c r="BI13" s="151" t="s">
        <v>312</v>
      </c>
      <c r="BJ13" s="82">
        <v>1</v>
      </c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</row>
    <row r="14" spans="1:217" s="96" customFormat="1" ht="24">
      <c r="A14" s="136">
        <v>10</v>
      </c>
      <c r="B14" s="137" t="s">
        <v>287</v>
      </c>
      <c r="C14" s="138" t="s">
        <v>273</v>
      </c>
      <c r="D14" s="139">
        <f>[1]Sheet5!K12</f>
        <v>1</v>
      </c>
      <c r="E14" s="140">
        <f>[1]Sheet5!L12</f>
        <v>0</v>
      </c>
      <c r="F14" s="139">
        <f>[1]Sheet5!M12</f>
        <v>10</v>
      </c>
      <c r="G14" s="140">
        <f>[1]Sheet5!N12</f>
        <v>1</v>
      </c>
      <c r="H14" s="140">
        <f t="shared" si="28"/>
        <v>1</v>
      </c>
      <c r="I14" s="139">
        <f t="shared" si="29"/>
        <v>11</v>
      </c>
      <c r="J14" s="139">
        <f t="shared" si="30"/>
        <v>12</v>
      </c>
      <c r="K14" s="139"/>
      <c r="L14" s="139">
        <v>22</v>
      </c>
      <c r="M14" s="139">
        <v>30</v>
      </c>
      <c r="N14" s="139">
        <f t="shared" si="31"/>
        <v>52</v>
      </c>
      <c r="O14" s="139">
        <v>2</v>
      </c>
      <c r="P14" s="139"/>
      <c r="Q14" s="139">
        <v>25</v>
      </c>
      <c r="R14" s="139">
        <v>45</v>
      </c>
      <c r="S14" s="152">
        <v>27</v>
      </c>
      <c r="T14" s="152">
        <v>32</v>
      </c>
      <c r="U14" s="152">
        <v>16</v>
      </c>
      <c r="V14" s="152">
        <v>23</v>
      </c>
      <c r="W14" s="139">
        <f t="shared" si="32"/>
        <v>168</v>
      </c>
      <c r="X14" s="139">
        <v>6</v>
      </c>
      <c r="Y14" s="139"/>
      <c r="Z14" s="153">
        <v>0</v>
      </c>
      <c r="AA14" s="153">
        <v>0</v>
      </c>
      <c r="AB14" s="153">
        <v>0</v>
      </c>
      <c r="AC14" s="139">
        <v>0</v>
      </c>
      <c r="AD14" s="139">
        <v>0</v>
      </c>
      <c r="AE14" s="139">
        <v>0</v>
      </c>
      <c r="AF14" s="139">
        <f t="shared" si="33"/>
        <v>0</v>
      </c>
      <c r="AG14" s="139">
        <v>0</v>
      </c>
      <c r="AH14" s="139">
        <v>0</v>
      </c>
      <c r="AI14" s="139">
        <f t="shared" si="34"/>
        <v>220</v>
      </c>
      <c r="AJ14" s="139">
        <f t="shared" si="3"/>
        <v>8</v>
      </c>
      <c r="AK14" s="139"/>
      <c r="AL14" s="142">
        <v>1</v>
      </c>
      <c r="AM14" s="142">
        <v>10</v>
      </c>
      <c r="AN14" s="142">
        <f t="shared" si="35"/>
        <v>11</v>
      </c>
      <c r="AO14" s="143">
        <f t="shared" si="36"/>
        <v>0</v>
      </c>
      <c r="AP14" s="143">
        <f t="shared" si="37"/>
        <v>1</v>
      </c>
      <c r="AQ14" s="143">
        <f t="shared" si="38"/>
        <v>1</v>
      </c>
      <c r="AR14" s="144">
        <f t="shared" si="19"/>
        <v>9.0909090909090917</v>
      </c>
      <c r="AS14" s="136"/>
      <c r="AT14" s="136"/>
      <c r="AU14" s="160">
        <v>3</v>
      </c>
      <c r="AV14" s="136"/>
      <c r="AW14" s="136">
        <f t="shared" si="39"/>
        <v>15</v>
      </c>
      <c r="AX14" s="136">
        <f t="shared" si="40"/>
        <v>4</v>
      </c>
      <c r="AY14" s="146">
        <f t="shared" si="21"/>
        <v>36.363636363636367</v>
      </c>
      <c r="AZ14" s="147">
        <f t="shared" si="41"/>
        <v>7</v>
      </c>
      <c r="BA14" s="148"/>
      <c r="BB14" s="148"/>
      <c r="BC14" s="148"/>
      <c r="BD14" s="82">
        <v>1</v>
      </c>
      <c r="BE14" s="149">
        <f t="shared" si="22"/>
        <v>4</v>
      </c>
      <c r="BF14" s="149"/>
      <c r="BG14" s="149"/>
      <c r="BH14" s="85" t="s">
        <v>288</v>
      </c>
      <c r="BI14" s="151" t="s">
        <v>275</v>
      </c>
      <c r="BJ14" s="82">
        <v>1</v>
      </c>
      <c r="BK14" s="157" t="s">
        <v>282</v>
      </c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</row>
    <row r="15" spans="1:217" s="96" customFormat="1" ht="24">
      <c r="A15" s="136">
        <v>30</v>
      </c>
      <c r="B15" s="137" t="s">
        <v>311</v>
      </c>
      <c r="C15" s="138" t="s">
        <v>38</v>
      </c>
      <c r="D15" s="139">
        <f>[1]Sheet5!K34</f>
        <v>0</v>
      </c>
      <c r="E15" s="140">
        <f>[1]Sheet5!L34</f>
        <v>1</v>
      </c>
      <c r="F15" s="139">
        <f>[1]Sheet5!M34</f>
        <v>15</v>
      </c>
      <c r="G15" s="140">
        <f>[1]Sheet5!N34</f>
        <v>0</v>
      </c>
      <c r="H15" s="140">
        <f t="shared" si="28"/>
        <v>1</v>
      </c>
      <c r="I15" s="139">
        <f t="shared" si="29"/>
        <v>15</v>
      </c>
      <c r="J15" s="139">
        <f t="shared" si="30"/>
        <v>16</v>
      </c>
      <c r="K15" s="139"/>
      <c r="L15" s="139">
        <v>12</v>
      </c>
      <c r="M15" s="139">
        <v>11</v>
      </c>
      <c r="N15" s="139">
        <f t="shared" si="31"/>
        <v>23</v>
      </c>
      <c r="O15" s="139">
        <v>2</v>
      </c>
      <c r="P15" s="139"/>
      <c r="Q15" s="139">
        <v>16</v>
      </c>
      <c r="R15" s="139">
        <v>18</v>
      </c>
      <c r="S15" s="152">
        <v>28</v>
      </c>
      <c r="T15" s="152">
        <v>28</v>
      </c>
      <c r="U15" s="152">
        <v>34</v>
      </c>
      <c r="V15" s="152">
        <v>17</v>
      </c>
      <c r="W15" s="139">
        <f t="shared" si="32"/>
        <v>141</v>
      </c>
      <c r="X15" s="139">
        <v>6</v>
      </c>
      <c r="Y15" s="139"/>
      <c r="Z15" s="153">
        <v>7</v>
      </c>
      <c r="AA15" s="153">
        <v>12</v>
      </c>
      <c r="AB15" s="153">
        <v>7</v>
      </c>
      <c r="AC15" s="139">
        <v>0</v>
      </c>
      <c r="AD15" s="139">
        <v>0</v>
      </c>
      <c r="AE15" s="139">
        <v>0</v>
      </c>
      <c r="AF15" s="139">
        <f t="shared" si="33"/>
        <v>26</v>
      </c>
      <c r="AG15" s="139">
        <v>3</v>
      </c>
      <c r="AH15" s="139">
        <v>6</v>
      </c>
      <c r="AI15" s="139">
        <f t="shared" si="34"/>
        <v>190</v>
      </c>
      <c r="AJ15" s="139">
        <f t="shared" si="3"/>
        <v>11</v>
      </c>
      <c r="AK15" s="139"/>
      <c r="AL15" s="142">
        <v>1</v>
      </c>
      <c r="AM15" s="142">
        <v>15</v>
      </c>
      <c r="AN15" s="142">
        <f t="shared" si="35"/>
        <v>16</v>
      </c>
      <c r="AO15" s="143">
        <f t="shared" si="36"/>
        <v>0</v>
      </c>
      <c r="AP15" s="143">
        <f t="shared" si="37"/>
        <v>0</v>
      </c>
      <c r="AQ15" s="143">
        <f t="shared" si="38"/>
        <v>0</v>
      </c>
      <c r="AR15" s="144">
        <f t="shared" si="19"/>
        <v>0</v>
      </c>
      <c r="AS15" s="169"/>
      <c r="AT15" s="136"/>
      <c r="AU15" s="136"/>
      <c r="AV15" s="136"/>
      <c r="AW15" s="136">
        <f t="shared" si="39"/>
        <v>16</v>
      </c>
      <c r="AX15" s="136">
        <f t="shared" si="40"/>
        <v>0</v>
      </c>
      <c r="AY15" s="146">
        <f t="shared" si="21"/>
        <v>0</v>
      </c>
      <c r="AZ15" s="147">
        <f t="shared" si="41"/>
        <v>5</v>
      </c>
      <c r="BA15" s="148"/>
      <c r="BB15" s="148"/>
      <c r="BC15" s="148"/>
      <c r="BD15" s="82">
        <v>1</v>
      </c>
      <c r="BE15" s="149">
        <f t="shared" si="22"/>
        <v>5</v>
      </c>
      <c r="BF15" s="149"/>
      <c r="BG15" s="149"/>
      <c r="BH15" s="85"/>
      <c r="BI15" s="151" t="s">
        <v>312</v>
      </c>
      <c r="BJ15" s="82">
        <v>1</v>
      </c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</row>
    <row r="16" spans="1:217" s="96" customFormat="1" ht="24">
      <c r="A16" s="136">
        <v>31</v>
      </c>
      <c r="B16" s="137" t="s">
        <v>313</v>
      </c>
      <c r="C16" s="138" t="s">
        <v>38</v>
      </c>
      <c r="D16" s="139">
        <f>[1]Sheet5!K35</f>
        <v>0</v>
      </c>
      <c r="E16" s="140">
        <f>[1]Sheet5!L35</f>
        <v>1</v>
      </c>
      <c r="F16" s="139">
        <f>[1]Sheet5!M35</f>
        <v>9</v>
      </c>
      <c r="G16" s="140">
        <f>[1]Sheet5!N35</f>
        <v>0</v>
      </c>
      <c r="H16" s="140">
        <f t="shared" si="28"/>
        <v>1</v>
      </c>
      <c r="I16" s="139">
        <f t="shared" si="29"/>
        <v>9</v>
      </c>
      <c r="J16" s="139">
        <f t="shared" si="30"/>
        <v>10</v>
      </c>
      <c r="K16" s="139"/>
      <c r="L16" s="139">
        <v>16</v>
      </c>
      <c r="M16" s="139">
        <v>19</v>
      </c>
      <c r="N16" s="139">
        <f t="shared" si="31"/>
        <v>35</v>
      </c>
      <c r="O16" s="139">
        <v>2</v>
      </c>
      <c r="P16" s="139"/>
      <c r="Q16" s="139">
        <v>21</v>
      </c>
      <c r="R16" s="139">
        <v>17</v>
      </c>
      <c r="S16" s="152">
        <v>22</v>
      </c>
      <c r="T16" s="152">
        <v>19</v>
      </c>
      <c r="U16" s="152">
        <v>18</v>
      </c>
      <c r="V16" s="152">
        <v>13</v>
      </c>
      <c r="W16" s="139">
        <f t="shared" si="32"/>
        <v>110</v>
      </c>
      <c r="X16" s="139">
        <v>6</v>
      </c>
      <c r="Y16" s="139"/>
      <c r="Z16" s="153">
        <v>0</v>
      </c>
      <c r="AA16" s="153">
        <v>0</v>
      </c>
      <c r="AB16" s="153">
        <v>0</v>
      </c>
      <c r="AC16" s="139">
        <v>0</v>
      </c>
      <c r="AD16" s="139">
        <v>0</v>
      </c>
      <c r="AE16" s="139">
        <v>0</v>
      </c>
      <c r="AF16" s="139">
        <f t="shared" si="33"/>
        <v>0</v>
      </c>
      <c r="AG16" s="139">
        <v>0</v>
      </c>
      <c r="AH16" s="139">
        <v>0</v>
      </c>
      <c r="AI16" s="139">
        <f t="shared" si="34"/>
        <v>145</v>
      </c>
      <c r="AJ16" s="139">
        <f t="shared" si="3"/>
        <v>8</v>
      </c>
      <c r="AK16" s="139"/>
      <c r="AL16" s="142">
        <v>1</v>
      </c>
      <c r="AM16" s="142">
        <v>9</v>
      </c>
      <c r="AN16" s="142">
        <f t="shared" si="35"/>
        <v>10</v>
      </c>
      <c r="AO16" s="143">
        <f t="shared" si="36"/>
        <v>0</v>
      </c>
      <c r="AP16" s="143">
        <f t="shared" si="37"/>
        <v>0</v>
      </c>
      <c r="AQ16" s="143">
        <f t="shared" si="38"/>
        <v>0</v>
      </c>
      <c r="AR16" s="144">
        <f t="shared" si="19"/>
        <v>0</v>
      </c>
      <c r="AS16" s="169"/>
      <c r="AT16" s="136"/>
      <c r="AU16" s="154">
        <v>1</v>
      </c>
      <c r="AV16" s="136"/>
      <c r="AW16" s="136">
        <f t="shared" si="39"/>
        <v>11</v>
      </c>
      <c r="AX16" s="136">
        <f t="shared" si="40"/>
        <v>1</v>
      </c>
      <c r="AY16" s="146">
        <f t="shared" si="21"/>
        <v>10</v>
      </c>
      <c r="AZ16" s="147">
        <f t="shared" si="41"/>
        <v>3</v>
      </c>
      <c r="BA16" s="148">
        <v>1</v>
      </c>
      <c r="BB16" s="148"/>
      <c r="BC16" s="148"/>
      <c r="BD16" s="82">
        <v>1</v>
      </c>
      <c r="BE16" s="149">
        <f t="shared" si="22"/>
        <v>2</v>
      </c>
      <c r="BF16" s="149"/>
      <c r="BG16" s="149"/>
      <c r="BH16" s="85" t="s">
        <v>296</v>
      </c>
      <c r="BI16" s="151" t="s">
        <v>312</v>
      </c>
      <c r="BJ16" s="82">
        <v>1</v>
      </c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</row>
    <row r="17" spans="1:217" s="96" customFormat="1" ht="24">
      <c r="A17" s="136">
        <v>53</v>
      </c>
      <c r="B17" s="137" t="s">
        <v>337</v>
      </c>
      <c r="C17" s="138" t="s">
        <v>38</v>
      </c>
      <c r="D17" s="139">
        <f>[1]Sheet5!K57</f>
        <v>1</v>
      </c>
      <c r="E17" s="140">
        <f>[1]Sheet5!L57</f>
        <v>0</v>
      </c>
      <c r="F17" s="139">
        <f>[1]Sheet5!M57</f>
        <v>6</v>
      </c>
      <c r="G17" s="140">
        <f>[1]Sheet5!N57</f>
        <v>0</v>
      </c>
      <c r="H17" s="140">
        <f t="shared" si="28"/>
        <v>0</v>
      </c>
      <c r="I17" s="139">
        <f t="shared" si="29"/>
        <v>7</v>
      </c>
      <c r="J17" s="139">
        <f t="shared" si="30"/>
        <v>7</v>
      </c>
      <c r="K17" s="139"/>
      <c r="L17" s="139">
        <v>8</v>
      </c>
      <c r="M17" s="139">
        <v>9</v>
      </c>
      <c r="N17" s="139">
        <f t="shared" si="31"/>
        <v>17</v>
      </c>
      <c r="O17" s="139">
        <v>2</v>
      </c>
      <c r="P17" s="139"/>
      <c r="Q17" s="139">
        <v>12</v>
      </c>
      <c r="R17" s="139">
        <v>12</v>
      </c>
      <c r="S17" s="152">
        <v>11</v>
      </c>
      <c r="T17" s="152">
        <v>8</v>
      </c>
      <c r="U17" s="152">
        <v>9</v>
      </c>
      <c r="V17" s="152">
        <v>2</v>
      </c>
      <c r="W17" s="139">
        <f t="shared" si="32"/>
        <v>54</v>
      </c>
      <c r="X17" s="139">
        <v>6</v>
      </c>
      <c r="Y17" s="139"/>
      <c r="Z17" s="153">
        <v>0</v>
      </c>
      <c r="AA17" s="153">
        <v>0</v>
      </c>
      <c r="AB17" s="153">
        <v>0</v>
      </c>
      <c r="AC17" s="139">
        <v>0</v>
      </c>
      <c r="AD17" s="139">
        <v>0</v>
      </c>
      <c r="AE17" s="139">
        <v>0</v>
      </c>
      <c r="AF17" s="139">
        <f t="shared" si="33"/>
        <v>0</v>
      </c>
      <c r="AG17" s="139">
        <v>0</v>
      </c>
      <c r="AH17" s="139">
        <v>0</v>
      </c>
      <c r="AI17" s="139">
        <f t="shared" si="34"/>
        <v>71</v>
      </c>
      <c r="AJ17" s="139">
        <f t="shared" si="3"/>
        <v>8</v>
      </c>
      <c r="AK17" s="139"/>
      <c r="AL17" s="142">
        <v>1</v>
      </c>
      <c r="AM17" s="142">
        <v>4</v>
      </c>
      <c r="AN17" s="142">
        <f t="shared" si="35"/>
        <v>5</v>
      </c>
      <c r="AO17" s="143">
        <f t="shared" si="36"/>
        <v>0</v>
      </c>
      <c r="AP17" s="143">
        <f t="shared" si="37"/>
        <v>2</v>
      </c>
      <c r="AQ17" s="143">
        <f t="shared" si="38"/>
        <v>2</v>
      </c>
      <c r="AR17" s="144">
        <f t="shared" si="19"/>
        <v>40</v>
      </c>
      <c r="AS17" s="169"/>
      <c r="AT17" s="136"/>
      <c r="AU17" s="136"/>
      <c r="AV17" s="136"/>
      <c r="AW17" s="136">
        <f t="shared" si="39"/>
        <v>7</v>
      </c>
      <c r="AX17" s="136">
        <f t="shared" si="40"/>
        <v>2</v>
      </c>
      <c r="AY17" s="146">
        <f t="shared" si="21"/>
        <v>40</v>
      </c>
      <c r="AZ17" s="147">
        <f t="shared" si="41"/>
        <v>-1</v>
      </c>
      <c r="BA17" s="148"/>
      <c r="BB17" s="148"/>
      <c r="BC17" s="148"/>
      <c r="BD17" s="82">
        <v>1</v>
      </c>
      <c r="BE17" s="149">
        <f t="shared" si="22"/>
        <v>-1</v>
      </c>
      <c r="BF17" s="149"/>
      <c r="BG17" s="149"/>
      <c r="BH17" s="85"/>
      <c r="BI17" s="151" t="s">
        <v>312</v>
      </c>
      <c r="BJ17" s="82">
        <v>1</v>
      </c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</row>
    <row r="18" spans="1:217" s="96" customFormat="1" ht="24">
      <c r="A18" s="136">
        <v>52</v>
      </c>
      <c r="B18" s="137" t="s">
        <v>336</v>
      </c>
      <c r="C18" s="138" t="s">
        <v>38</v>
      </c>
      <c r="D18" s="139">
        <f>[1]Sheet5!K56</f>
        <v>0</v>
      </c>
      <c r="E18" s="140">
        <f>[1]Sheet5!L56</f>
        <v>1</v>
      </c>
      <c r="F18" s="139">
        <f>[1]Sheet5!M56</f>
        <v>7</v>
      </c>
      <c r="G18" s="140">
        <f>[1]Sheet5!N56</f>
        <v>0</v>
      </c>
      <c r="H18" s="140">
        <f t="shared" si="28"/>
        <v>1</v>
      </c>
      <c r="I18" s="139">
        <f t="shared" si="29"/>
        <v>7</v>
      </c>
      <c r="J18" s="139">
        <f t="shared" si="30"/>
        <v>8</v>
      </c>
      <c r="K18" s="139"/>
      <c r="L18" s="139">
        <v>11</v>
      </c>
      <c r="M18" s="139">
        <v>13</v>
      </c>
      <c r="N18" s="139">
        <f t="shared" si="31"/>
        <v>24</v>
      </c>
      <c r="O18" s="139">
        <v>2</v>
      </c>
      <c r="P18" s="139"/>
      <c r="Q18" s="139">
        <v>9</v>
      </c>
      <c r="R18" s="139">
        <v>8</v>
      </c>
      <c r="S18" s="152">
        <v>18</v>
      </c>
      <c r="T18" s="152">
        <v>17</v>
      </c>
      <c r="U18" s="152">
        <v>14</v>
      </c>
      <c r="V18" s="152">
        <v>10</v>
      </c>
      <c r="W18" s="139">
        <f t="shared" si="32"/>
        <v>76</v>
      </c>
      <c r="X18" s="139">
        <v>6</v>
      </c>
      <c r="Y18" s="139"/>
      <c r="Z18" s="153">
        <v>0</v>
      </c>
      <c r="AA18" s="153">
        <v>0</v>
      </c>
      <c r="AB18" s="153">
        <v>0</v>
      </c>
      <c r="AC18" s="139">
        <v>0</v>
      </c>
      <c r="AD18" s="139">
        <v>0</v>
      </c>
      <c r="AE18" s="139">
        <v>0</v>
      </c>
      <c r="AF18" s="139">
        <f t="shared" si="33"/>
        <v>0</v>
      </c>
      <c r="AG18" s="139">
        <v>0</v>
      </c>
      <c r="AH18" s="139">
        <v>0</v>
      </c>
      <c r="AI18" s="139">
        <f t="shared" si="34"/>
        <v>100</v>
      </c>
      <c r="AJ18" s="139">
        <f t="shared" si="3"/>
        <v>8</v>
      </c>
      <c r="AK18" s="139"/>
      <c r="AL18" s="142">
        <v>1</v>
      </c>
      <c r="AM18" s="142">
        <v>5</v>
      </c>
      <c r="AN18" s="142">
        <f t="shared" si="35"/>
        <v>6</v>
      </c>
      <c r="AO18" s="143">
        <f t="shared" si="36"/>
        <v>0</v>
      </c>
      <c r="AP18" s="143">
        <f t="shared" si="37"/>
        <v>2</v>
      </c>
      <c r="AQ18" s="143">
        <f t="shared" si="38"/>
        <v>2</v>
      </c>
      <c r="AR18" s="144">
        <f t="shared" si="19"/>
        <v>33.333333333333329</v>
      </c>
      <c r="AS18" s="169"/>
      <c r="AT18" s="136"/>
      <c r="AU18" s="136"/>
      <c r="AV18" s="136"/>
      <c r="AW18" s="136">
        <f t="shared" si="39"/>
        <v>8</v>
      </c>
      <c r="AX18" s="136">
        <f t="shared" si="40"/>
        <v>2</v>
      </c>
      <c r="AY18" s="146">
        <f t="shared" si="21"/>
        <v>33.333333333333329</v>
      </c>
      <c r="AZ18" s="147">
        <f t="shared" si="41"/>
        <v>0</v>
      </c>
      <c r="BA18" s="148"/>
      <c r="BB18" s="148"/>
      <c r="BC18" s="148"/>
      <c r="BD18" s="82">
        <v>1</v>
      </c>
      <c r="BE18" s="149">
        <f t="shared" si="22"/>
        <v>0</v>
      </c>
      <c r="BF18" s="149"/>
      <c r="BG18" s="149"/>
      <c r="BH18" s="85"/>
      <c r="BI18" s="151" t="s">
        <v>312</v>
      </c>
      <c r="BJ18" s="82">
        <v>1</v>
      </c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</row>
    <row r="19" spans="1:217" s="96" customFormat="1" ht="24">
      <c r="A19" s="136">
        <v>14</v>
      </c>
      <c r="B19" s="137" t="s">
        <v>291</v>
      </c>
      <c r="C19" s="138" t="s">
        <v>273</v>
      </c>
      <c r="D19" s="139">
        <f>[1]Sheet5!K16</f>
        <v>0</v>
      </c>
      <c r="E19" s="140">
        <f>[1]Sheet5!L16</f>
        <v>1</v>
      </c>
      <c r="F19" s="139">
        <f>[1]Sheet5!M16</f>
        <v>6</v>
      </c>
      <c r="G19" s="140">
        <f>[1]Sheet5!N16</f>
        <v>0</v>
      </c>
      <c r="H19" s="140">
        <f t="shared" si="28"/>
        <v>1</v>
      </c>
      <c r="I19" s="139">
        <f t="shared" si="29"/>
        <v>6</v>
      </c>
      <c r="J19" s="139">
        <f t="shared" si="30"/>
        <v>7</v>
      </c>
      <c r="K19" s="139"/>
      <c r="L19" s="139">
        <v>0</v>
      </c>
      <c r="M19" s="139">
        <v>0</v>
      </c>
      <c r="N19" s="139">
        <f t="shared" si="31"/>
        <v>0</v>
      </c>
      <c r="O19" s="139">
        <v>0</v>
      </c>
      <c r="P19" s="139"/>
      <c r="Q19" s="139">
        <v>7</v>
      </c>
      <c r="R19" s="139">
        <v>11</v>
      </c>
      <c r="S19" s="152">
        <v>5</v>
      </c>
      <c r="T19" s="152">
        <v>8</v>
      </c>
      <c r="U19" s="152">
        <v>11</v>
      </c>
      <c r="V19" s="152">
        <v>9</v>
      </c>
      <c r="W19" s="139">
        <f t="shared" si="32"/>
        <v>51</v>
      </c>
      <c r="X19" s="139">
        <v>6</v>
      </c>
      <c r="Y19" s="139"/>
      <c r="Z19" s="153">
        <v>0</v>
      </c>
      <c r="AA19" s="153">
        <v>0</v>
      </c>
      <c r="AB19" s="153">
        <v>0</v>
      </c>
      <c r="AC19" s="139">
        <v>0</v>
      </c>
      <c r="AD19" s="139">
        <v>0</v>
      </c>
      <c r="AE19" s="139">
        <v>0</v>
      </c>
      <c r="AF19" s="139">
        <f t="shared" si="33"/>
        <v>0</v>
      </c>
      <c r="AG19" s="139">
        <v>0</v>
      </c>
      <c r="AH19" s="139">
        <v>0</v>
      </c>
      <c r="AI19" s="139">
        <f t="shared" si="34"/>
        <v>51</v>
      </c>
      <c r="AJ19" s="139">
        <f t="shared" si="3"/>
        <v>6</v>
      </c>
      <c r="AK19" s="139"/>
      <c r="AL19" s="142">
        <v>1</v>
      </c>
      <c r="AM19" s="142">
        <v>3</v>
      </c>
      <c r="AN19" s="142">
        <f t="shared" si="35"/>
        <v>4</v>
      </c>
      <c r="AO19" s="143">
        <f t="shared" si="36"/>
        <v>0</v>
      </c>
      <c r="AP19" s="143">
        <f t="shared" si="37"/>
        <v>3</v>
      </c>
      <c r="AQ19" s="143">
        <f t="shared" si="38"/>
        <v>3</v>
      </c>
      <c r="AR19" s="144">
        <f t="shared" si="19"/>
        <v>75</v>
      </c>
      <c r="AS19" s="136"/>
      <c r="AT19" s="136"/>
      <c r="AU19" s="136"/>
      <c r="AV19" s="136"/>
      <c r="AW19" s="136">
        <f t="shared" si="39"/>
        <v>7</v>
      </c>
      <c r="AX19" s="136">
        <f t="shared" si="40"/>
        <v>3</v>
      </c>
      <c r="AY19" s="146">
        <f t="shared" si="21"/>
        <v>75</v>
      </c>
      <c r="AZ19" s="147">
        <f t="shared" si="41"/>
        <v>1</v>
      </c>
      <c r="BA19" s="148"/>
      <c r="BB19" s="148">
        <v>1</v>
      </c>
      <c r="BC19" s="148"/>
      <c r="BD19" s="82">
        <v>1</v>
      </c>
      <c r="BE19" s="149">
        <f t="shared" si="22"/>
        <v>1</v>
      </c>
      <c r="BF19" s="149"/>
      <c r="BG19" s="149"/>
      <c r="BH19" s="85"/>
      <c r="BI19" s="151" t="s">
        <v>278</v>
      </c>
      <c r="BJ19" s="82">
        <v>1</v>
      </c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</row>
    <row r="20" spans="1:217" s="96" customFormat="1" ht="24">
      <c r="A20" s="136">
        <v>79</v>
      </c>
      <c r="B20" s="137" t="s">
        <v>366</v>
      </c>
      <c r="C20" s="138" t="s">
        <v>363</v>
      </c>
      <c r="D20" s="139">
        <f>[1]Sheet5!K89</f>
        <v>1</v>
      </c>
      <c r="E20" s="140">
        <f>[1]Sheet5!L89</f>
        <v>0</v>
      </c>
      <c r="F20" s="139">
        <f>[1]Sheet5!M89</f>
        <v>8</v>
      </c>
      <c r="G20" s="140">
        <f>[1]Sheet5!N89</f>
        <v>0</v>
      </c>
      <c r="H20" s="140">
        <f t="shared" si="28"/>
        <v>0</v>
      </c>
      <c r="I20" s="139">
        <f t="shared" si="29"/>
        <v>9</v>
      </c>
      <c r="J20" s="139">
        <f t="shared" si="30"/>
        <v>9</v>
      </c>
      <c r="K20" s="139"/>
      <c r="L20" s="139">
        <v>15</v>
      </c>
      <c r="M20" s="139">
        <v>21</v>
      </c>
      <c r="N20" s="139">
        <f t="shared" si="31"/>
        <v>36</v>
      </c>
      <c r="O20" s="139">
        <v>2</v>
      </c>
      <c r="P20" s="139"/>
      <c r="Q20" s="139">
        <v>15</v>
      </c>
      <c r="R20" s="139">
        <v>6</v>
      </c>
      <c r="S20" s="152">
        <v>14</v>
      </c>
      <c r="T20" s="152">
        <v>9</v>
      </c>
      <c r="U20" s="152">
        <v>15</v>
      </c>
      <c r="V20" s="152">
        <v>19</v>
      </c>
      <c r="W20" s="139">
        <f t="shared" si="32"/>
        <v>78</v>
      </c>
      <c r="X20" s="139">
        <v>6</v>
      </c>
      <c r="Y20" s="139"/>
      <c r="Z20" s="153">
        <v>0</v>
      </c>
      <c r="AA20" s="153">
        <v>0</v>
      </c>
      <c r="AB20" s="153">
        <v>0</v>
      </c>
      <c r="AC20" s="139">
        <v>0</v>
      </c>
      <c r="AD20" s="139">
        <v>0</v>
      </c>
      <c r="AE20" s="139">
        <v>0</v>
      </c>
      <c r="AF20" s="139">
        <f t="shared" si="33"/>
        <v>0</v>
      </c>
      <c r="AG20" s="139">
        <v>0</v>
      </c>
      <c r="AH20" s="139">
        <v>0</v>
      </c>
      <c r="AI20" s="139">
        <f t="shared" si="34"/>
        <v>114</v>
      </c>
      <c r="AJ20" s="139">
        <f t="shared" si="3"/>
        <v>8</v>
      </c>
      <c r="AK20" s="139"/>
      <c r="AL20" s="142">
        <v>1</v>
      </c>
      <c r="AM20" s="142">
        <v>6</v>
      </c>
      <c r="AN20" s="142">
        <f t="shared" si="35"/>
        <v>7</v>
      </c>
      <c r="AO20" s="143">
        <f t="shared" si="36"/>
        <v>0</v>
      </c>
      <c r="AP20" s="143">
        <f t="shared" si="37"/>
        <v>2</v>
      </c>
      <c r="AQ20" s="143">
        <f t="shared" si="38"/>
        <v>2</v>
      </c>
      <c r="AR20" s="144">
        <f t="shared" si="19"/>
        <v>28.571428571428569</v>
      </c>
      <c r="AS20" s="169"/>
      <c r="AT20" s="169"/>
      <c r="AU20" s="136"/>
      <c r="AV20" s="136"/>
      <c r="AW20" s="136">
        <f t="shared" si="39"/>
        <v>9</v>
      </c>
      <c r="AX20" s="136">
        <f t="shared" si="40"/>
        <v>2</v>
      </c>
      <c r="AY20" s="146">
        <f t="shared" si="21"/>
        <v>28.571428571428569</v>
      </c>
      <c r="AZ20" s="147">
        <f t="shared" si="41"/>
        <v>1</v>
      </c>
      <c r="BA20" s="148"/>
      <c r="BB20" s="148"/>
      <c r="BC20" s="148"/>
      <c r="BD20" s="82">
        <v>1</v>
      </c>
      <c r="BE20" s="149">
        <f t="shared" si="22"/>
        <v>1</v>
      </c>
      <c r="BF20" s="149"/>
      <c r="BG20" s="149"/>
      <c r="BH20" s="85"/>
      <c r="BI20" s="151" t="s">
        <v>67</v>
      </c>
      <c r="BJ20" s="82">
        <v>1</v>
      </c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</row>
    <row r="21" spans="1:217" s="96" customFormat="1" ht="24">
      <c r="A21" s="136">
        <v>7</v>
      </c>
      <c r="B21" s="137" t="s">
        <v>285</v>
      </c>
      <c r="C21" s="138" t="s">
        <v>273</v>
      </c>
      <c r="D21" s="139">
        <f>[1]Sheet5!K9</f>
        <v>1</v>
      </c>
      <c r="E21" s="140">
        <f>[1]Sheet5!L9</f>
        <v>0</v>
      </c>
      <c r="F21" s="139">
        <f>[1]Sheet5!M9</f>
        <v>9</v>
      </c>
      <c r="G21" s="140">
        <f>[1]Sheet5!N9</f>
        <v>0</v>
      </c>
      <c r="H21" s="140">
        <f t="shared" si="28"/>
        <v>0</v>
      </c>
      <c r="I21" s="139">
        <f t="shared" si="29"/>
        <v>10</v>
      </c>
      <c r="J21" s="139">
        <f t="shared" si="30"/>
        <v>10</v>
      </c>
      <c r="K21" s="139"/>
      <c r="L21" s="139">
        <v>17</v>
      </c>
      <c r="M21" s="139">
        <v>7</v>
      </c>
      <c r="N21" s="139">
        <f t="shared" si="31"/>
        <v>24</v>
      </c>
      <c r="O21" s="139">
        <v>2</v>
      </c>
      <c r="P21" s="139"/>
      <c r="Q21" s="139">
        <v>27</v>
      </c>
      <c r="R21" s="139">
        <v>17</v>
      </c>
      <c r="S21" s="152">
        <v>10</v>
      </c>
      <c r="T21" s="152">
        <v>11</v>
      </c>
      <c r="U21" s="152">
        <v>12</v>
      </c>
      <c r="V21" s="152">
        <v>14</v>
      </c>
      <c r="W21" s="139">
        <f t="shared" si="32"/>
        <v>91</v>
      </c>
      <c r="X21" s="139">
        <v>6</v>
      </c>
      <c r="Y21" s="139"/>
      <c r="Z21" s="153">
        <v>0</v>
      </c>
      <c r="AA21" s="153">
        <v>0</v>
      </c>
      <c r="AB21" s="153">
        <v>0</v>
      </c>
      <c r="AC21" s="139">
        <v>0</v>
      </c>
      <c r="AD21" s="139">
        <v>0</v>
      </c>
      <c r="AE21" s="139">
        <v>0</v>
      </c>
      <c r="AF21" s="139">
        <f t="shared" si="33"/>
        <v>0</v>
      </c>
      <c r="AG21" s="139">
        <v>0</v>
      </c>
      <c r="AH21" s="139">
        <v>2</v>
      </c>
      <c r="AI21" s="139">
        <f t="shared" si="34"/>
        <v>115</v>
      </c>
      <c r="AJ21" s="139">
        <f t="shared" si="3"/>
        <v>8</v>
      </c>
      <c r="AK21" s="139"/>
      <c r="AL21" s="142">
        <v>1</v>
      </c>
      <c r="AM21" s="142">
        <v>6</v>
      </c>
      <c r="AN21" s="142">
        <f t="shared" si="35"/>
        <v>7</v>
      </c>
      <c r="AO21" s="143">
        <f t="shared" si="36"/>
        <v>0</v>
      </c>
      <c r="AP21" s="143">
        <f t="shared" si="37"/>
        <v>3</v>
      </c>
      <c r="AQ21" s="143">
        <f t="shared" si="38"/>
        <v>3</v>
      </c>
      <c r="AR21" s="144">
        <f t="shared" si="19"/>
        <v>42.857142857142854</v>
      </c>
      <c r="AS21" s="136"/>
      <c r="AT21" s="136"/>
      <c r="AU21" s="136"/>
      <c r="AV21" s="136"/>
      <c r="AW21" s="136">
        <f t="shared" si="39"/>
        <v>10</v>
      </c>
      <c r="AX21" s="136">
        <f t="shared" si="40"/>
        <v>3</v>
      </c>
      <c r="AY21" s="146">
        <f t="shared" si="21"/>
        <v>42.857142857142854</v>
      </c>
      <c r="AZ21" s="147">
        <f t="shared" si="41"/>
        <v>2</v>
      </c>
      <c r="BA21" s="148"/>
      <c r="BB21" s="148">
        <v>1</v>
      </c>
      <c r="BC21" s="148"/>
      <c r="BD21" s="82">
        <v>1</v>
      </c>
      <c r="BE21" s="149">
        <f t="shared" si="22"/>
        <v>2</v>
      </c>
      <c r="BF21" s="149"/>
      <c r="BG21" s="149"/>
      <c r="BH21" s="85"/>
      <c r="BI21" s="151" t="s">
        <v>275</v>
      </c>
      <c r="BJ21" s="82">
        <v>1</v>
      </c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</row>
    <row r="22" spans="1:217" s="96" customFormat="1" ht="24">
      <c r="A22" s="136">
        <v>59</v>
      </c>
      <c r="B22" s="137" t="s">
        <v>11</v>
      </c>
      <c r="C22" s="136" t="s">
        <v>38</v>
      </c>
      <c r="D22" s="139">
        <f>[1]Sheet5!K63</f>
        <v>1</v>
      </c>
      <c r="E22" s="140">
        <f>[1]Sheet5!L63</f>
        <v>0</v>
      </c>
      <c r="F22" s="139">
        <f>[1]Sheet5!M63</f>
        <v>9</v>
      </c>
      <c r="G22" s="140">
        <f>[1]Sheet5!N63</f>
        <v>0</v>
      </c>
      <c r="H22" s="140">
        <f t="shared" si="28"/>
        <v>0</v>
      </c>
      <c r="I22" s="139">
        <f t="shared" si="29"/>
        <v>10</v>
      </c>
      <c r="J22" s="139">
        <f t="shared" si="30"/>
        <v>10</v>
      </c>
      <c r="K22" s="139"/>
      <c r="L22" s="139">
        <v>25</v>
      </c>
      <c r="M22" s="139">
        <v>23</v>
      </c>
      <c r="N22" s="139">
        <f t="shared" si="31"/>
        <v>48</v>
      </c>
      <c r="O22" s="139">
        <v>2</v>
      </c>
      <c r="P22" s="139"/>
      <c r="Q22" s="139">
        <v>22</v>
      </c>
      <c r="R22" s="139">
        <v>20</v>
      </c>
      <c r="S22" s="152">
        <v>17</v>
      </c>
      <c r="T22" s="152">
        <v>17</v>
      </c>
      <c r="U22" s="152">
        <v>20</v>
      </c>
      <c r="V22" s="152">
        <v>15</v>
      </c>
      <c r="W22" s="139">
        <f t="shared" si="32"/>
        <v>111</v>
      </c>
      <c r="X22" s="139">
        <v>6</v>
      </c>
      <c r="Y22" s="139"/>
      <c r="Z22" s="153">
        <v>0</v>
      </c>
      <c r="AA22" s="153">
        <v>0</v>
      </c>
      <c r="AB22" s="153">
        <v>0</v>
      </c>
      <c r="AC22" s="139">
        <v>0</v>
      </c>
      <c r="AD22" s="139">
        <v>0</v>
      </c>
      <c r="AE22" s="139">
        <v>0</v>
      </c>
      <c r="AF22" s="139">
        <f t="shared" si="33"/>
        <v>0</v>
      </c>
      <c r="AG22" s="139">
        <v>0</v>
      </c>
      <c r="AH22" s="139">
        <v>0</v>
      </c>
      <c r="AI22" s="139">
        <f t="shared" si="34"/>
        <v>159</v>
      </c>
      <c r="AJ22" s="139">
        <f t="shared" si="3"/>
        <v>8</v>
      </c>
      <c r="AK22" s="139"/>
      <c r="AL22" s="142">
        <v>1</v>
      </c>
      <c r="AM22" s="142">
        <v>9</v>
      </c>
      <c r="AN22" s="142">
        <f t="shared" si="35"/>
        <v>10</v>
      </c>
      <c r="AO22" s="143">
        <f t="shared" si="36"/>
        <v>0</v>
      </c>
      <c r="AP22" s="143">
        <f t="shared" si="37"/>
        <v>0</v>
      </c>
      <c r="AQ22" s="143">
        <f t="shared" si="38"/>
        <v>0</v>
      </c>
      <c r="AR22" s="144">
        <f t="shared" si="19"/>
        <v>0</v>
      </c>
      <c r="AS22" s="169"/>
      <c r="AT22" s="136"/>
      <c r="AU22" s="136"/>
      <c r="AV22" s="136"/>
      <c r="AW22" s="136">
        <f t="shared" si="39"/>
        <v>10</v>
      </c>
      <c r="AX22" s="136">
        <f t="shared" si="40"/>
        <v>0</v>
      </c>
      <c r="AY22" s="146">
        <f t="shared" si="21"/>
        <v>0</v>
      </c>
      <c r="AZ22" s="147">
        <f t="shared" si="41"/>
        <v>2</v>
      </c>
      <c r="BA22" s="148"/>
      <c r="BB22" s="148"/>
      <c r="BC22" s="148"/>
      <c r="BD22" s="82">
        <v>1</v>
      </c>
      <c r="BE22" s="149">
        <f t="shared" si="22"/>
        <v>2</v>
      </c>
      <c r="BF22" s="149"/>
      <c r="BG22" s="149"/>
      <c r="BH22" s="85"/>
      <c r="BI22" s="151" t="s">
        <v>318</v>
      </c>
      <c r="BJ22" s="82">
        <v>1</v>
      </c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</row>
    <row r="23" spans="1:217" s="96" customFormat="1" ht="24">
      <c r="A23" s="136">
        <v>70</v>
      </c>
      <c r="B23" s="137" t="s">
        <v>32</v>
      </c>
      <c r="C23" s="138" t="s">
        <v>344</v>
      </c>
      <c r="D23" s="139">
        <f>[1]Sheet5!K78</f>
        <v>2</v>
      </c>
      <c r="E23" s="140">
        <f>[1]Sheet5!L78</f>
        <v>0</v>
      </c>
      <c r="F23" s="139">
        <f>[1]Sheet5!M78</f>
        <v>16</v>
      </c>
      <c r="G23" s="140">
        <f>[1]Sheet5!N78</f>
        <v>1</v>
      </c>
      <c r="H23" s="140">
        <f t="shared" si="28"/>
        <v>1</v>
      </c>
      <c r="I23" s="139">
        <f t="shared" si="29"/>
        <v>18</v>
      </c>
      <c r="J23" s="139">
        <f t="shared" si="30"/>
        <v>19</v>
      </c>
      <c r="K23" s="139"/>
      <c r="L23" s="139">
        <v>35</v>
      </c>
      <c r="M23" s="139">
        <v>37</v>
      </c>
      <c r="N23" s="139">
        <f t="shared" si="31"/>
        <v>72</v>
      </c>
      <c r="O23" s="139">
        <v>2</v>
      </c>
      <c r="P23" s="139"/>
      <c r="Q23" s="139">
        <v>45</v>
      </c>
      <c r="R23" s="139">
        <v>30</v>
      </c>
      <c r="S23" s="152">
        <v>31</v>
      </c>
      <c r="T23" s="152">
        <v>28</v>
      </c>
      <c r="U23" s="152">
        <v>35</v>
      </c>
      <c r="V23" s="152">
        <v>27</v>
      </c>
      <c r="W23" s="139">
        <f t="shared" si="32"/>
        <v>196</v>
      </c>
      <c r="X23" s="139">
        <v>6</v>
      </c>
      <c r="Y23" s="139"/>
      <c r="Z23" s="153">
        <v>30</v>
      </c>
      <c r="AA23" s="153">
        <v>29</v>
      </c>
      <c r="AB23" s="153">
        <v>20</v>
      </c>
      <c r="AC23" s="139">
        <v>0</v>
      </c>
      <c r="AD23" s="139">
        <v>0</v>
      </c>
      <c r="AE23" s="139">
        <v>0</v>
      </c>
      <c r="AF23" s="139">
        <f t="shared" si="33"/>
        <v>79</v>
      </c>
      <c r="AG23" s="139">
        <v>3</v>
      </c>
      <c r="AH23" s="139">
        <v>6</v>
      </c>
      <c r="AI23" s="139">
        <f t="shared" si="34"/>
        <v>347</v>
      </c>
      <c r="AJ23" s="139">
        <f t="shared" si="3"/>
        <v>11</v>
      </c>
      <c r="AK23" s="139"/>
      <c r="AL23" s="142">
        <v>1</v>
      </c>
      <c r="AM23" s="142">
        <v>17</v>
      </c>
      <c r="AN23" s="142">
        <f t="shared" si="35"/>
        <v>18</v>
      </c>
      <c r="AO23" s="143">
        <f t="shared" si="36"/>
        <v>1</v>
      </c>
      <c r="AP23" s="143">
        <f t="shared" si="37"/>
        <v>0</v>
      </c>
      <c r="AQ23" s="143">
        <f t="shared" si="38"/>
        <v>1</v>
      </c>
      <c r="AR23" s="144">
        <f t="shared" si="19"/>
        <v>5.5555555555555554</v>
      </c>
      <c r="AS23" s="169"/>
      <c r="AT23" s="136"/>
      <c r="AU23" s="176">
        <v>2</v>
      </c>
      <c r="AV23" s="136"/>
      <c r="AW23" s="136">
        <f t="shared" si="39"/>
        <v>21</v>
      </c>
      <c r="AX23" s="136">
        <f t="shared" si="40"/>
        <v>3</v>
      </c>
      <c r="AY23" s="146">
        <f t="shared" si="21"/>
        <v>16.666666666666664</v>
      </c>
      <c r="AZ23" s="147">
        <f t="shared" si="41"/>
        <v>10</v>
      </c>
      <c r="BA23" s="148"/>
      <c r="BB23" s="148">
        <v>1</v>
      </c>
      <c r="BC23" s="148"/>
      <c r="BD23" s="82">
        <v>1</v>
      </c>
      <c r="BE23" s="149">
        <f t="shared" si="22"/>
        <v>8</v>
      </c>
      <c r="BF23" s="149"/>
      <c r="BG23" s="149"/>
      <c r="BH23" s="86" t="s">
        <v>356</v>
      </c>
      <c r="BI23" s="151" t="s">
        <v>352</v>
      </c>
      <c r="BJ23" s="82">
        <v>1</v>
      </c>
      <c r="BK23" s="157" t="s">
        <v>282</v>
      </c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</row>
    <row r="24" spans="1:217" s="96" customFormat="1" ht="24">
      <c r="A24" s="136">
        <v>45</v>
      </c>
      <c r="B24" s="137" t="s">
        <v>329</v>
      </c>
      <c r="C24" s="136" t="s">
        <v>38</v>
      </c>
      <c r="D24" s="139">
        <f>[1]Sheet5!K49</f>
        <v>1</v>
      </c>
      <c r="E24" s="140">
        <f>[1]Sheet5!L49</f>
        <v>0</v>
      </c>
      <c r="F24" s="139">
        <f>[1]Sheet5!M49</f>
        <v>11</v>
      </c>
      <c r="G24" s="140">
        <f>[1]Sheet5!N49</f>
        <v>0</v>
      </c>
      <c r="H24" s="140">
        <f t="shared" si="28"/>
        <v>0</v>
      </c>
      <c r="I24" s="139">
        <f t="shared" si="29"/>
        <v>12</v>
      </c>
      <c r="J24" s="139">
        <f t="shared" si="30"/>
        <v>12</v>
      </c>
      <c r="K24" s="139"/>
      <c r="L24" s="139">
        <v>11</v>
      </c>
      <c r="M24" s="139">
        <v>33</v>
      </c>
      <c r="N24" s="139">
        <f t="shared" si="31"/>
        <v>44</v>
      </c>
      <c r="O24" s="139">
        <v>2</v>
      </c>
      <c r="P24" s="139"/>
      <c r="Q24" s="139">
        <v>36</v>
      </c>
      <c r="R24" s="139">
        <v>33</v>
      </c>
      <c r="S24" s="152">
        <v>34</v>
      </c>
      <c r="T24" s="152">
        <v>37</v>
      </c>
      <c r="U24" s="152">
        <v>32</v>
      </c>
      <c r="V24" s="152">
        <v>37</v>
      </c>
      <c r="W24" s="139">
        <f t="shared" si="32"/>
        <v>209</v>
      </c>
      <c r="X24" s="139">
        <v>6</v>
      </c>
      <c r="Y24" s="139"/>
      <c r="Z24" s="153">
        <v>0</v>
      </c>
      <c r="AA24" s="153">
        <v>0</v>
      </c>
      <c r="AB24" s="153">
        <v>0</v>
      </c>
      <c r="AC24" s="139">
        <v>0</v>
      </c>
      <c r="AD24" s="139">
        <v>0</v>
      </c>
      <c r="AE24" s="139">
        <v>0</v>
      </c>
      <c r="AF24" s="139">
        <f t="shared" si="33"/>
        <v>0</v>
      </c>
      <c r="AG24" s="139">
        <v>0</v>
      </c>
      <c r="AH24" s="139">
        <v>0</v>
      </c>
      <c r="AI24" s="139">
        <f t="shared" si="34"/>
        <v>253</v>
      </c>
      <c r="AJ24" s="139">
        <f t="shared" si="3"/>
        <v>8</v>
      </c>
      <c r="AK24" s="139"/>
      <c r="AL24" s="142">
        <v>1</v>
      </c>
      <c r="AM24" s="142">
        <v>11</v>
      </c>
      <c r="AN24" s="142">
        <f t="shared" si="35"/>
        <v>12</v>
      </c>
      <c r="AO24" s="143">
        <f t="shared" si="36"/>
        <v>0</v>
      </c>
      <c r="AP24" s="143">
        <f t="shared" si="37"/>
        <v>0</v>
      </c>
      <c r="AQ24" s="143">
        <f t="shared" si="38"/>
        <v>0</v>
      </c>
      <c r="AR24" s="144">
        <f t="shared" si="19"/>
        <v>0</v>
      </c>
      <c r="AS24" s="169"/>
      <c r="AT24" s="136"/>
      <c r="AU24" s="154">
        <v>2</v>
      </c>
      <c r="AV24" s="136"/>
      <c r="AW24" s="136">
        <f t="shared" si="39"/>
        <v>14</v>
      </c>
      <c r="AX24" s="136">
        <f t="shared" si="40"/>
        <v>2</v>
      </c>
      <c r="AY24" s="146">
        <f t="shared" si="21"/>
        <v>16.666666666666664</v>
      </c>
      <c r="AZ24" s="147">
        <f t="shared" si="41"/>
        <v>6</v>
      </c>
      <c r="BA24" s="174" t="s">
        <v>330</v>
      </c>
      <c r="BB24" s="148"/>
      <c r="BC24" s="148"/>
      <c r="BD24" s="82">
        <v>1</v>
      </c>
      <c r="BE24" s="149">
        <f t="shared" si="22"/>
        <v>4</v>
      </c>
      <c r="BF24" s="149"/>
      <c r="BG24" s="149"/>
      <c r="BH24" s="86" t="s">
        <v>330</v>
      </c>
      <c r="BI24" s="151" t="s">
        <v>308</v>
      </c>
      <c r="BJ24" s="82">
        <v>1</v>
      </c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</row>
    <row r="25" spans="1:217" s="96" customFormat="1" ht="24">
      <c r="A25" s="136">
        <v>11</v>
      </c>
      <c r="B25" s="137" t="s">
        <v>22</v>
      </c>
      <c r="C25" s="138" t="s">
        <v>273</v>
      </c>
      <c r="D25" s="139">
        <f>[1]Sheet5!K13</f>
        <v>1</v>
      </c>
      <c r="E25" s="140">
        <f>[1]Sheet5!L13</f>
        <v>1</v>
      </c>
      <c r="F25" s="139">
        <f>[1]Sheet5!M13</f>
        <v>19</v>
      </c>
      <c r="G25" s="140">
        <f>[1]Sheet5!N13</f>
        <v>0</v>
      </c>
      <c r="H25" s="140">
        <f t="shared" si="28"/>
        <v>1</v>
      </c>
      <c r="I25" s="139">
        <f t="shared" si="29"/>
        <v>20</v>
      </c>
      <c r="J25" s="139">
        <f t="shared" si="30"/>
        <v>21</v>
      </c>
      <c r="K25" s="139"/>
      <c r="L25" s="139">
        <v>35</v>
      </c>
      <c r="M25" s="139">
        <v>46</v>
      </c>
      <c r="N25" s="139">
        <f t="shared" si="31"/>
        <v>81</v>
      </c>
      <c r="O25" s="139">
        <v>3</v>
      </c>
      <c r="P25" s="139"/>
      <c r="Q25" s="139">
        <v>38</v>
      </c>
      <c r="R25" s="139">
        <v>33</v>
      </c>
      <c r="S25" s="152">
        <v>33</v>
      </c>
      <c r="T25" s="152">
        <v>47</v>
      </c>
      <c r="U25" s="152">
        <v>21</v>
      </c>
      <c r="V25" s="152">
        <v>28</v>
      </c>
      <c r="W25" s="139">
        <f t="shared" si="32"/>
        <v>200</v>
      </c>
      <c r="X25" s="139">
        <v>6</v>
      </c>
      <c r="Y25" s="139"/>
      <c r="Z25" s="153">
        <v>22</v>
      </c>
      <c r="AA25" s="153">
        <v>34</v>
      </c>
      <c r="AB25" s="153">
        <v>24</v>
      </c>
      <c r="AC25" s="139">
        <v>0</v>
      </c>
      <c r="AD25" s="139">
        <v>0</v>
      </c>
      <c r="AE25" s="139">
        <v>0</v>
      </c>
      <c r="AF25" s="139">
        <f t="shared" si="33"/>
        <v>80</v>
      </c>
      <c r="AG25" s="139">
        <v>3</v>
      </c>
      <c r="AH25" s="139">
        <v>6</v>
      </c>
      <c r="AI25" s="139">
        <f t="shared" si="34"/>
        <v>361</v>
      </c>
      <c r="AJ25" s="139">
        <f t="shared" si="3"/>
        <v>12</v>
      </c>
      <c r="AK25" s="139"/>
      <c r="AL25" s="142">
        <v>2</v>
      </c>
      <c r="AM25" s="142">
        <v>18</v>
      </c>
      <c r="AN25" s="142">
        <f t="shared" si="35"/>
        <v>20</v>
      </c>
      <c r="AO25" s="143">
        <f t="shared" si="36"/>
        <v>0</v>
      </c>
      <c r="AP25" s="143">
        <f t="shared" si="37"/>
        <v>1</v>
      </c>
      <c r="AQ25" s="143">
        <f t="shared" si="38"/>
        <v>1</v>
      </c>
      <c r="AR25" s="144">
        <f t="shared" si="19"/>
        <v>5</v>
      </c>
      <c r="AS25" s="136"/>
      <c r="AT25" s="136"/>
      <c r="AU25" s="136"/>
      <c r="AV25" s="136"/>
      <c r="AW25" s="136">
        <f t="shared" si="39"/>
        <v>21</v>
      </c>
      <c r="AX25" s="136">
        <f t="shared" si="40"/>
        <v>1</v>
      </c>
      <c r="AY25" s="146">
        <f t="shared" si="21"/>
        <v>5</v>
      </c>
      <c r="AZ25" s="147">
        <f t="shared" si="41"/>
        <v>9</v>
      </c>
      <c r="BA25" s="148"/>
      <c r="BB25" s="148"/>
      <c r="BC25" s="148"/>
      <c r="BD25" s="82">
        <v>1</v>
      </c>
      <c r="BE25" s="149">
        <f t="shared" si="22"/>
        <v>9</v>
      </c>
      <c r="BF25" s="149"/>
      <c r="BG25" s="149"/>
      <c r="BH25" s="85"/>
      <c r="BI25" s="151" t="s">
        <v>275</v>
      </c>
      <c r="BJ25" s="82">
        <v>1</v>
      </c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</row>
    <row r="26" spans="1:217" s="96" customFormat="1" ht="24">
      <c r="A26" s="136">
        <v>9</v>
      </c>
      <c r="B26" s="137" t="s">
        <v>23</v>
      </c>
      <c r="C26" s="138" t="s">
        <v>273</v>
      </c>
      <c r="D26" s="139">
        <f>[1]Sheet5!K11</f>
        <v>1</v>
      </c>
      <c r="E26" s="140">
        <f>[1]Sheet5!L11</f>
        <v>0</v>
      </c>
      <c r="F26" s="139">
        <f>[1]Sheet5!M11</f>
        <v>15</v>
      </c>
      <c r="G26" s="140">
        <f>[1]Sheet5!N11</f>
        <v>0</v>
      </c>
      <c r="H26" s="140">
        <f t="shared" si="28"/>
        <v>0</v>
      </c>
      <c r="I26" s="139">
        <f t="shared" si="29"/>
        <v>16</v>
      </c>
      <c r="J26" s="139">
        <f t="shared" si="30"/>
        <v>16</v>
      </c>
      <c r="K26" s="139"/>
      <c r="L26" s="139">
        <v>17</v>
      </c>
      <c r="M26" s="139">
        <v>16</v>
      </c>
      <c r="N26" s="139">
        <f t="shared" si="31"/>
        <v>33</v>
      </c>
      <c r="O26" s="139">
        <v>2</v>
      </c>
      <c r="P26" s="139"/>
      <c r="Q26" s="139">
        <v>23</v>
      </c>
      <c r="R26" s="139">
        <v>26</v>
      </c>
      <c r="S26" s="152">
        <v>22</v>
      </c>
      <c r="T26" s="152">
        <v>16</v>
      </c>
      <c r="U26" s="152">
        <v>35</v>
      </c>
      <c r="V26" s="152">
        <v>19</v>
      </c>
      <c r="W26" s="139">
        <f t="shared" si="32"/>
        <v>141</v>
      </c>
      <c r="X26" s="139">
        <v>6</v>
      </c>
      <c r="Y26" s="139"/>
      <c r="Z26" s="153">
        <v>8</v>
      </c>
      <c r="AA26" s="153">
        <v>14</v>
      </c>
      <c r="AB26" s="153">
        <v>14</v>
      </c>
      <c r="AC26" s="139">
        <v>0</v>
      </c>
      <c r="AD26" s="139">
        <v>0</v>
      </c>
      <c r="AE26" s="139">
        <v>0</v>
      </c>
      <c r="AF26" s="139">
        <f t="shared" si="33"/>
        <v>36</v>
      </c>
      <c r="AG26" s="139">
        <v>3</v>
      </c>
      <c r="AH26" s="139">
        <v>6</v>
      </c>
      <c r="AI26" s="139">
        <f t="shared" si="34"/>
        <v>210</v>
      </c>
      <c r="AJ26" s="139">
        <f t="shared" si="3"/>
        <v>11</v>
      </c>
      <c r="AK26" s="139"/>
      <c r="AL26" s="142">
        <v>1</v>
      </c>
      <c r="AM26" s="142">
        <v>15</v>
      </c>
      <c r="AN26" s="142">
        <f t="shared" si="35"/>
        <v>16</v>
      </c>
      <c r="AO26" s="143">
        <f t="shared" si="36"/>
        <v>0</v>
      </c>
      <c r="AP26" s="143">
        <f t="shared" si="37"/>
        <v>0</v>
      </c>
      <c r="AQ26" s="143">
        <f t="shared" si="38"/>
        <v>0</v>
      </c>
      <c r="AR26" s="144">
        <f t="shared" si="19"/>
        <v>0</v>
      </c>
      <c r="AS26" s="136"/>
      <c r="AT26" s="136">
        <v>1</v>
      </c>
      <c r="AU26" s="136"/>
      <c r="AV26" s="136"/>
      <c r="AW26" s="136">
        <f t="shared" si="39"/>
        <v>15</v>
      </c>
      <c r="AX26" s="136">
        <f t="shared" si="40"/>
        <v>-1</v>
      </c>
      <c r="AY26" s="146">
        <f t="shared" si="21"/>
        <v>-6.25</v>
      </c>
      <c r="AZ26" s="147">
        <f t="shared" si="41"/>
        <v>4</v>
      </c>
      <c r="BA26" s="148">
        <v>1</v>
      </c>
      <c r="BB26" s="148">
        <v>1</v>
      </c>
      <c r="BC26" s="148"/>
      <c r="BD26" s="82">
        <v>1</v>
      </c>
      <c r="BE26" s="149">
        <f t="shared" si="22"/>
        <v>5</v>
      </c>
      <c r="BF26" s="149"/>
      <c r="BG26" s="149"/>
      <c r="BH26" s="85"/>
      <c r="BI26" s="151" t="s">
        <v>275</v>
      </c>
      <c r="BJ26" s="82">
        <v>1</v>
      </c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</row>
    <row r="27" spans="1:217" s="96" customFormat="1" ht="24">
      <c r="A27" s="136">
        <v>105</v>
      </c>
      <c r="B27" s="162" t="s">
        <v>391</v>
      </c>
      <c r="C27" s="138" t="s">
        <v>376</v>
      </c>
      <c r="D27" s="139">
        <f>[1]Sheet5!K117</f>
        <v>1</v>
      </c>
      <c r="E27" s="140">
        <f>[1]Sheet5!L117</f>
        <v>0</v>
      </c>
      <c r="F27" s="139">
        <f>[1]Sheet5!M117</f>
        <v>6</v>
      </c>
      <c r="G27" s="140">
        <f>[1]Sheet5!N117</f>
        <v>0</v>
      </c>
      <c r="H27" s="140">
        <f t="shared" si="28"/>
        <v>0</v>
      </c>
      <c r="I27" s="139">
        <f t="shared" si="29"/>
        <v>7</v>
      </c>
      <c r="J27" s="139">
        <f t="shared" si="30"/>
        <v>7</v>
      </c>
      <c r="K27" s="139"/>
      <c r="L27" s="139">
        <v>8</v>
      </c>
      <c r="M27" s="139">
        <v>16</v>
      </c>
      <c r="N27" s="139">
        <f t="shared" si="31"/>
        <v>24</v>
      </c>
      <c r="O27" s="139">
        <v>2</v>
      </c>
      <c r="P27" s="139"/>
      <c r="Q27" s="139">
        <v>15</v>
      </c>
      <c r="R27" s="139">
        <v>16</v>
      </c>
      <c r="S27" s="152">
        <v>13</v>
      </c>
      <c r="T27" s="152">
        <v>21</v>
      </c>
      <c r="U27" s="152">
        <v>10</v>
      </c>
      <c r="V27" s="152">
        <v>11</v>
      </c>
      <c r="W27" s="139">
        <f t="shared" si="32"/>
        <v>86</v>
      </c>
      <c r="X27" s="139">
        <v>6</v>
      </c>
      <c r="Y27" s="139"/>
      <c r="Z27" s="153">
        <v>0</v>
      </c>
      <c r="AA27" s="153">
        <v>0</v>
      </c>
      <c r="AB27" s="153">
        <v>0</v>
      </c>
      <c r="AC27" s="139">
        <v>0</v>
      </c>
      <c r="AD27" s="139">
        <v>0</v>
      </c>
      <c r="AE27" s="139">
        <v>0</v>
      </c>
      <c r="AF27" s="139">
        <f t="shared" si="33"/>
        <v>0</v>
      </c>
      <c r="AG27" s="139">
        <v>0</v>
      </c>
      <c r="AH27" s="139">
        <v>0</v>
      </c>
      <c r="AI27" s="139">
        <f t="shared" si="34"/>
        <v>110</v>
      </c>
      <c r="AJ27" s="139">
        <f t="shared" si="3"/>
        <v>8</v>
      </c>
      <c r="AK27" s="139"/>
      <c r="AL27" s="142">
        <v>1</v>
      </c>
      <c r="AM27" s="142">
        <v>6</v>
      </c>
      <c r="AN27" s="142">
        <f t="shared" si="35"/>
        <v>7</v>
      </c>
      <c r="AO27" s="143">
        <f t="shared" si="36"/>
        <v>0</v>
      </c>
      <c r="AP27" s="143">
        <f t="shared" si="37"/>
        <v>0</v>
      </c>
      <c r="AQ27" s="143">
        <f t="shared" si="38"/>
        <v>0</v>
      </c>
      <c r="AR27" s="144">
        <f t="shared" si="19"/>
        <v>0</v>
      </c>
      <c r="AS27" s="169"/>
      <c r="AT27" s="169"/>
      <c r="AU27" s="136"/>
      <c r="AV27" s="136"/>
      <c r="AW27" s="136">
        <f t="shared" si="39"/>
        <v>7</v>
      </c>
      <c r="AX27" s="136">
        <f t="shared" si="40"/>
        <v>0</v>
      </c>
      <c r="AY27" s="146">
        <f t="shared" si="21"/>
        <v>0</v>
      </c>
      <c r="AZ27" s="147">
        <f t="shared" si="41"/>
        <v>-1</v>
      </c>
      <c r="BA27" s="148"/>
      <c r="BB27" s="148">
        <v>1</v>
      </c>
      <c r="BC27" s="148"/>
      <c r="BD27" s="82">
        <v>1</v>
      </c>
      <c r="BE27" s="149">
        <f t="shared" si="22"/>
        <v>-1</v>
      </c>
      <c r="BF27" s="149"/>
      <c r="BG27" s="149"/>
      <c r="BH27" s="85"/>
      <c r="BI27" s="151" t="s">
        <v>377</v>
      </c>
      <c r="BJ27" s="82">
        <v>1</v>
      </c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</row>
    <row r="28" spans="1:217" s="96" customFormat="1" ht="24">
      <c r="A28" s="136">
        <v>89</v>
      </c>
      <c r="B28" s="137" t="s">
        <v>12</v>
      </c>
      <c r="C28" s="138" t="s">
        <v>376</v>
      </c>
      <c r="D28" s="139">
        <f>[1]Sheet5!K101</f>
        <v>1</v>
      </c>
      <c r="E28" s="140">
        <f>[1]Sheet5!L101</f>
        <v>0</v>
      </c>
      <c r="F28" s="139">
        <f>[1]Sheet5!M101</f>
        <v>13</v>
      </c>
      <c r="G28" s="140">
        <f>[1]Sheet5!N101</f>
        <v>2</v>
      </c>
      <c r="H28" s="140">
        <f t="shared" si="28"/>
        <v>2</v>
      </c>
      <c r="I28" s="139">
        <f t="shared" si="29"/>
        <v>14</v>
      </c>
      <c r="J28" s="139">
        <f t="shared" si="30"/>
        <v>16</v>
      </c>
      <c r="K28" s="139"/>
      <c r="L28" s="139">
        <v>36</v>
      </c>
      <c r="M28" s="139">
        <v>30</v>
      </c>
      <c r="N28" s="139">
        <f t="shared" si="31"/>
        <v>66</v>
      </c>
      <c r="O28" s="139">
        <v>2</v>
      </c>
      <c r="P28" s="139"/>
      <c r="Q28" s="139">
        <v>33</v>
      </c>
      <c r="R28" s="139">
        <v>32</v>
      </c>
      <c r="S28" s="152">
        <v>42</v>
      </c>
      <c r="T28" s="152">
        <v>48</v>
      </c>
      <c r="U28" s="152">
        <v>39</v>
      </c>
      <c r="V28" s="152">
        <v>38</v>
      </c>
      <c r="W28" s="139">
        <f t="shared" si="32"/>
        <v>232</v>
      </c>
      <c r="X28" s="139">
        <v>6</v>
      </c>
      <c r="Y28" s="139"/>
      <c r="Z28" s="153">
        <v>0</v>
      </c>
      <c r="AA28" s="153">
        <v>0</v>
      </c>
      <c r="AB28" s="153">
        <v>0</v>
      </c>
      <c r="AC28" s="139">
        <v>0</v>
      </c>
      <c r="AD28" s="139">
        <v>0</v>
      </c>
      <c r="AE28" s="139">
        <v>0</v>
      </c>
      <c r="AF28" s="139">
        <f t="shared" si="33"/>
        <v>0</v>
      </c>
      <c r="AG28" s="139">
        <v>0</v>
      </c>
      <c r="AH28" s="139">
        <v>0</v>
      </c>
      <c r="AI28" s="139">
        <f t="shared" si="34"/>
        <v>298</v>
      </c>
      <c r="AJ28" s="139">
        <f t="shared" si="3"/>
        <v>8</v>
      </c>
      <c r="AK28" s="139"/>
      <c r="AL28" s="142">
        <v>1</v>
      </c>
      <c r="AM28" s="142">
        <v>12</v>
      </c>
      <c r="AN28" s="142">
        <f t="shared" si="35"/>
        <v>13</v>
      </c>
      <c r="AO28" s="143">
        <f t="shared" si="36"/>
        <v>0</v>
      </c>
      <c r="AP28" s="143">
        <f t="shared" si="37"/>
        <v>3</v>
      </c>
      <c r="AQ28" s="143">
        <f t="shared" si="38"/>
        <v>3</v>
      </c>
      <c r="AR28" s="144">
        <f t="shared" si="19"/>
        <v>23.076923076923077</v>
      </c>
      <c r="AS28" s="169"/>
      <c r="AT28" s="169"/>
      <c r="AU28" s="136"/>
      <c r="AV28" s="136"/>
      <c r="AW28" s="136">
        <f t="shared" si="39"/>
        <v>16</v>
      </c>
      <c r="AX28" s="136">
        <f t="shared" si="40"/>
        <v>3</v>
      </c>
      <c r="AY28" s="146">
        <f t="shared" si="21"/>
        <v>23.076923076923077</v>
      </c>
      <c r="AZ28" s="147">
        <f t="shared" si="41"/>
        <v>8</v>
      </c>
      <c r="BA28" s="148">
        <v>1</v>
      </c>
      <c r="BB28" s="148"/>
      <c r="BC28" s="148"/>
      <c r="BD28" s="82">
        <v>1</v>
      </c>
      <c r="BE28" s="149">
        <f t="shared" si="22"/>
        <v>8</v>
      </c>
      <c r="BF28" s="149"/>
      <c r="BG28" s="149"/>
      <c r="BH28" s="85"/>
      <c r="BI28" s="151" t="s">
        <v>377</v>
      </c>
      <c r="BJ28" s="82">
        <v>1</v>
      </c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</row>
    <row r="29" spans="1:217" s="96" customFormat="1" ht="24">
      <c r="A29" s="136">
        <v>85</v>
      </c>
      <c r="B29" s="137" t="s">
        <v>371</v>
      </c>
      <c r="C29" s="138" t="s">
        <v>363</v>
      </c>
      <c r="D29" s="139">
        <f>[1]Sheet5!K95</f>
        <v>1</v>
      </c>
      <c r="E29" s="140">
        <f>[1]Sheet5!L95</f>
        <v>0</v>
      </c>
      <c r="F29" s="139">
        <f>[1]Sheet5!M95</f>
        <v>13</v>
      </c>
      <c r="G29" s="140">
        <f>[1]Sheet5!N95</f>
        <v>0</v>
      </c>
      <c r="H29" s="140">
        <f t="shared" si="28"/>
        <v>0</v>
      </c>
      <c r="I29" s="139">
        <f t="shared" si="29"/>
        <v>14</v>
      </c>
      <c r="J29" s="139">
        <f t="shared" si="30"/>
        <v>14</v>
      </c>
      <c r="K29" s="139"/>
      <c r="L29" s="139">
        <v>28</v>
      </c>
      <c r="M29" s="139">
        <v>40</v>
      </c>
      <c r="N29" s="139">
        <f t="shared" si="31"/>
        <v>68</v>
      </c>
      <c r="O29" s="139">
        <v>3</v>
      </c>
      <c r="P29" s="139"/>
      <c r="Q29" s="139">
        <v>24</v>
      </c>
      <c r="R29" s="139">
        <v>24</v>
      </c>
      <c r="S29" s="152">
        <v>16</v>
      </c>
      <c r="T29" s="152">
        <v>21</v>
      </c>
      <c r="U29" s="152">
        <v>25</v>
      </c>
      <c r="V29" s="152">
        <v>29</v>
      </c>
      <c r="W29" s="139">
        <f t="shared" si="32"/>
        <v>139</v>
      </c>
      <c r="X29" s="139">
        <v>6</v>
      </c>
      <c r="Y29" s="139"/>
      <c r="Z29" s="153">
        <v>0</v>
      </c>
      <c r="AA29" s="153">
        <v>0</v>
      </c>
      <c r="AB29" s="153">
        <v>0</v>
      </c>
      <c r="AC29" s="139">
        <v>0</v>
      </c>
      <c r="AD29" s="139">
        <v>0</v>
      </c>
      <c r="AE29" s="139">
        <v>0</v>
      </c>
      <c r="AF29" s="139">
        <f t="shared" si="33"/>
        <v>0</v>
      </c>
      <c r="AG29" s="139">
        <v>0</v>
      </c>
      <c r="AH29" s="139">
        <v>0</v>
      </c>
      <c r="AI29" s="139">
        <f t="shared" si="34"/>
        <v>207</v>
      </c>
      <c r="AJ29" s="139">
        <f t="shared" si="3"/>
        <v>9</v>
      </c>
      <c r="AK29" s="139"/>
      <c r="AL29" s="142">
        <v>1</v>
      </c>
      <c r="AM29" s="142">
        <v>11</v>
      </c>
      <c r="AN29" s="142">
        <f t="shared" si="35"/>
        <v>12</v>
      </c>
      <c r="AO29" s="143">
        <f t="shared" si="36"/>
        <v>0</v>
      </c>
      <c r="AP29" s="143">
        <f t="shared" si="37"/>
        <v>2</v>
      </c>
      <c r="AQ29" s="143">
        <f t="shared" si="38"/>
        <v>2</v>
      </c>
      <c r="AR29" s="144">
        <f t="shared" si="19"/>
        <v>16.666666666666664</v>
      </c>
      <c r="AS29" s="169"/>
      <c r="AT29" s="169"/>
      <c r="AU29" s="160"/>
      <c r="AV29" s="136"/>
      <c r="AW29" s="136">
        <f t="shared" si="39"/>
        <v>14</v>
      </c>
      <c r="AX29" s="136">
        <f t="shared" si="40"/>
        <v>2</v>
      </c>
      <c r="AY29" s="146">
        <f t="shared" si="21"/>
        <v>16.666666666666664</v>
      </c>
      <c r="AZ29" s="147">
        <f t="shared" si="41"/>
        <v>5</v>
      </c>
      <c r="BA29" s="148"/>
      <c r="BB29" s="148"/>
      <c r="BC29" s="148"/>
      <c r="BD29" s="82">
        <v>1</v>
      </c>
      <c r="BE29" s="149">
        <f t="shared" si="22"/>
        <v>5</v>
      </c>
      <c r="BF29" s="149"/>
      <c r="BG29" s="149"/>
      <c r="BH29" s="85"/>
      <c r="BI29" s="151" t="s">
        <v>67</v>
      </c>
      <c r="BJ29" s="82">
        <v>1</v>
      </c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</row>
    <row r="30" spans="1:217" s="96" customFormat="1" ht="24">
      <c r="A30" s="136">
        <v>69</v>
      </c>
      <c r="B30" s="137" t="s">
        <v>355</v>
      </c>
      <c r="C30" s="138" t="s">
        <v>344</v>
      </c>
      <c r="D30" s="139">
        <f>[1]Sheet5!K77</f>
        <v>1</v>
      </c>
      <c r="E30" s="140">
        <f>[1]Sheet5!L77</f>
        <v>0</v>
      </c>
      <c r="F30" s="139">
        <f>[1]Sheet5!M77</f>
        <v>9</v>
      </c>
      <c r="G30" s="140">
        <f>[1]Sheet5!N77</f>
        <v>1</v>
      </c>
      <c r="H30" s="140">
        <f t="shared" si="28"/>
        <v>1</v>
      </c>
      <c r="I30" s="139">
        <f t="shared" si="29"/>
        <v>10</v>
      </c>
      <c r="J30" s="139">
        <f t="shared" si="30"/>
        <v>11</v>
      </c>
      <c r="K30" s="139"/>
      <c r="L30" s="139">
        <v>25</v>
      </c>
      <c r="M30" s="139">
        <v>16</v>
      </c>
      <c r="N30" s="139">
        <f t="shared" si="31"/>
        <v>41</v>
      </c>
      <c r="O30" s="139">
        <v>2</v>
      </c>
      <c r="P30" s="139"/>
      <c r="Q30" s="139">
        <v>19</v>
      </c>
      <c r="R30" s="139">
        <v>16</v>
      </c>
      <c r="S30" s="152">
        <v>21</v>
      </c>
      <c r="T30" s="152">
        <v>21</v>
      </c>
      <c r="U30" s="152">
        <v>17</v>
      </c>
      <c r="V30" s="152">
        <v>26</v>
      </c>
      <c r="W30" s="139">
        <f t="shared" si="32"/>
        <v>120</v>
      </c>
      <c r="X30" s="139">
        <v>6</v>
      </c>
      <c r="Y30" s="139"/>
      <c r="Z30" s="153">
        <v>0</v>
      </c>
      <c r="AA30" s="153">
        <v>0</v>
      </c>
      <c r="AB30" s="153">
        <v>0</v>
      </c>
      <c r="AC30" s="139">
        <v>0</v>
      </c>
      <c r="AD30" s="139">
        <v>0</v>
      </c>
      <c r="AE30" s="139">
        <v>0</v>
      </c>
      <c r="AF30" s="139">
        <f t="shared" si="33"/>
        <v>0</v>
      </c>
      <c r="AG30" s="139">
        <v>0</v>
      </c>
      <c r="AH30" s="139">
        <v>0</v>
      </c>
      <c r="AI30" s="139">
        <f t="shared" si="34"/>
        <v>161</v>
      </c>
      <c r="AJ30" s="139">
        <f t="shared" si="3"/>
        <v>8</v>
      </c>
      <c r="AK30" s="139"/>
      <c r="AL30" s="142">
        <v>1</v>
      </c>
      <c r="AM30" s="142">
        <v>9</v>
      </c>
      <c r="AN30" s="142">
        <f t="shared" si="35"/>
        <v>10</v>
      </c>
      <c r="AO30" s="143">
        <f t="shared" si="36"/>
        <v>0</v>
      </c>
      <c r="AP30" s="143">
        <f t="shared" si="37"/>
        <v>1</v>
      </c>
      <c r="AQ30" s="143">
        <f t="shared" si="38"/>
        <v>1</v>
      </c>
      <c r="AR30" s="144">
        <f t="shared" si="19"/>
        <v>10</v>
      </c>
      <c r="AS30" s="169"/>
      <c r="AT30" s="136"/>
      <c r="AU30" s="136"/>
      <c r="AV30" s="136"/>
      <c r="AW30" s="136">
        <f t="shared" si="39"/>
        <v>11</v>
      </c>
      <c r="AX30" s="136">
        <f t="shared" si="40"/>
        <v>1</v>
      </c>
      <c r="AY30" s="146">
        <f t="shared" si="21"/>
        <v>10</v>
      </c>
      <c r="AZ30" s="147">
        <f t="shared" si="41"/>
        <v>3</v>
      </c>
      <c r="BA30" s="148"/>
      <c r="BB30" s="148"/>
      <c r="BC30" s="148"/>
      <c r="BD30" s="82">
        <v>1</v>
      </c>
      <c r="BE30" s="149">
        <f t="shared" si="22"/>
        <v>3</v>
      </c>
      <c r="BF30" s="149"/>
      <c r="BG30" s="149"/>
      <c r="BH30" s="85"/>
      <c r="BI30" s="151" t="s">
        <v>352</v>
      </c>
      <c r="BJ30" s="82">
        <v>1</v>
      </c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</row>
    <row r="31" spans="1:217" s="96" customFormat="1" ht="24">
      <c r="A31" s="136">
        <v>41</v>
      </c>
      <c r="B31" s="137" t="s">
        <v>325</v>
      </c>
      <c r="C31" s="136" t="s">
        <v>38</v>
      </c>
      <c r="D31" s="139">
        <f>[1]Sheet5!K45</f>
        <v>0</v>
      </c>
      <c r="E31" s="140">
        <f>[1]Sheet5!L45</f>
        <v>1</v>
      </c>
      <c r="F31" s="139">
        <f>[1]Sheet5!M45</f>
        <v>10</v>
      </c>
      <c r="G31" s="140">
        <f>[1]Sheet5!N45</f>
        <v>0</v>
      </c>
      <c r="H31" s="140">
        <f t="shared" si="28"/>
        <v>1</v>
      </c>
      <c r="I31" s="139">
        <f t="shared" si="29"/>
        <v>10</v>
      </c>
      <c r="J31" s="139">
        <f t="shared" si="30"/>
        <v>11</v>
      </c>
      <c r="K31" s="139"/>
      <c r="L31" s="139">
        <v>13</v>
      </c>
      <c r="M31" s="139">
        <v>20</v>
      </c>
      <c r="N31" s="139">
        <f t="shared" si="31"/>
        <v>33</v>
      </c>
      <c r="O31" s="139">
        <v>2</v>
      </c>
      <c r="P31" s="139"/>
      <c r="Q31" s="139">
        <v>12</v>
      </c>
      <c r="R31" s="139">
        <v>18</v>
      </c>
      <c r="S31" s="152">
        <v>23</v>
      </c>
      <c r="T31" s="152">
        <v>31</v>
      </c>
      <c r="U31" s="152">
        <v>23</v>
      </c>
      <c r="V31" s="152">
        <v>15</v>
      </c>
      <c r="W31" s="139">
        <f t="shared" si="32"/>
        <v>122</v>
      </c>
      <c r="X31" s="139">
        <v>6</v>
      </c>
      <c r="Y31" s="139"/>
      <c r="Z31" s="153">
        <v>0</v>
      </c>
      <c r="AA31" s="153">
        <v>0</v>
      </c>
      <c r="AB31" s="153">
        <v>0</v>
      </c>
      <c r="AC31" s="139">
        <v>0</v>
      </c>
      <c r="AD31" s="139">
        <v>0</v>
      </c>
      <c r="AE31" s="139">
        <v>0</v>
      </c>
      <c r="AF31" s="139">
        <f t="shared" si="33"/>
        <v>0</v>
      </c>
      <c r="AG31" s="139">
        <v>0</v>
      </c>
      <c r="AH31" s="139">
        <v>0</v>
      </c>
      <c r="AI31" s="139">
        <f t="shared" si="34"/>
        <v>155</v>
      </c>
      <c r="AJ31" s="139">
        <f t="shared" si="3"/>
        <v>8</v>
      </c>
      <c r="AK31" s="139"/>
      <c r="AL31" s="142">
        <v>1</v>
      </c>
      <c r="AM31" s="142">
        <v>9</v>
      </c>
      <c r="AN31" s="142">
        <f t="shared" si="35"/>
        <v>10</v>
      </c>
      <c r="AO31" s="143">
        <f t="shared" si="36"/>
        <v>0</v>
      </c>
      <c r="AP31" s="143">
        <f t="shared" si="37"/>
        <v>1</v>
      </c>
      <c r="AQ31" s="143">
        <f t="shared" si="38"/>
        <v>1</v>
      </c>
      <c r="AR31" s="144">
        <f t="shared" si="19"/>
        <v>10</v>
      </c>
      <c r="AS31" s="169"/>
      <c r="AT31" s="136"/>
      <c r="AU31" s="145">
        <v>1</v>
      </c>
      <c r="AV31" s="136"/>
      <c r="AW31" s="136">
        <f t="shared" si="39"/>
        <v>12</v>
      </c>
      <c r="AX31" s="136">
        <f t="shared" si="40"/>
        <v>2</v>
      </c>
      <c r="AY31" s="146">
        <f t="shared" si="21"/>
        <v>20</v>
      </c>
      <c r="AZ31" s="147">
        <f t="shared" si="41"/>
        <v>4</v>
      </c>
      <c r="BA31" s="148"/>
      <c r="BB31" s="148"/>
      <c r="BC31" s="148"/>
      <c r="BD31" s="82">
        <v>1</v>
      </c>
      <c r="BE31" s="149">
        <f t="shared" si="22"/>
        <v>3</v>
      </c>
      <c r="BF31" s="149"/>
      <c r="BG31" s="149"/>
      <c r="BH31" s="85" t="s">
        <v>293</v>
      </c>
      <c r="BI31" s="151" t="s">
        <v>318</v>
      </c>
      <c r="BJ31" s="82">
        <v>1</v>
      </c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</row>
    <row r="32" spans="1:217" s="96" customFormat="1" ht="24">
      <c r="A32" s="136">
        <v>8</v>
      </c>
      <c r="B32" s="137" t="s">
        <v>286</v>
      </c>
      <c r="C32" s="138" t="s">
        <v>273</v>
      </c>
      <c r="D32" s="139">
        <f>[1]Sheet5!K10</f>
        <v>0</v>
      </c>
      <c r="E32" s="140">
        <f>[1]Sheet5!L10</f>
        <v>1</v>
      </c>
      <c r="F32" s="139">
        <f>[1]Sheet5!M10</f>
        <v>7</v>
      </c>
      <c r="G32" s="140">
        <f>[1]Sheet5!N10</f>
        <v>0</v>
      </c>
      <c r="H32" s="140">
        <f t="shared" si="28"/>
        <v>1</v>
      </c>
      <c r="I32" s="139">
        <f t="shared" si="29"/>
        <v>7</v>
      </c>
      <c r="J32" s="139">
        <f t="shared" si="30"/>
        <v>8</v>
      </c>
      <c r="K32" s="139"/>
      <c r="L32" s="139">
        <v>12</v>
      </c>
      <c r="M32" s="139">
        <v>12</v>
      </c>
      <c r="N32" s="139">
        <f t="shared" si="31"/>
        <v>24</v>
      </c>
      <c r="O32" s="139">
        <v>2</v>
      </c>
      <c r="P32" s="139"/>
      <c r="Q32" s="139">
        <v>14</v>
      </c>
      <c r="R32" s="139">
        <v>11</v>
      </c>
      <c r="S32" s="152">
        <v>14</v>
      </c>
      <c r="T32" s="152">
        <v>9</v>
      </c>
      <c r="U32" s="152">
        <v>15</v>
      </c>
      <c r="V32" s="152">
        <v>9</v>
      </c>
      <c r="W32" s="139">
        <f t="shared" si="32"/>
        <v>72</v>
      </c>
      <c r="X32" s="139">
        <v>6</v>
      </c>
      <c r="Y32" s="139"/>
      <c r="Z32" s="153">
        <v>0</v>
      </c>
      <c r="AA32" s="153">
        <v>0</v>
      </c>
      <c r="AB32" s="153">
        <v>0</v>
      </c>
      <c r="AC32" s="139">
        <v>0</v>
      </c>
      <c r="AD32" s="139">
        <v>0</v>
      </c>
      <c r="AE32" s="139">
        <v>0</v>
      </c>
      <c r="AF32" s="139">
        <f t="shared" si="33"/>
        <v>0</v>
      </c>
      <c r="AG32" s="139">
        <v>0</v>
      </c>
      <c r="AH32" s="139">
        <v>0</v>
      </c>
      <c r="AI32" s="139">
        <f t="shared" si="34"/>
        <v>96</v>
      </c>
      <c r="AJ32" s="139">
        <f t="shared" si="3"/>
        <v>8</v>
      </c>
      <c r="AK32" s="139"/>
      <c r="AL32" s="142">
        <v>1</v>
      </c>
      <c r="AM32" s="142">
        <v>5</v>
      </c>
      <c r="AN32" s="142">
        <f t="shared" si="35"/>
        <v>6</v>
      </c>
      <c r="AO32" s="143">
        <f t="shared" si="36"/>
        <v>0</v>
      </c>
      <c r="AP32" s="143">
        <f t="shared" si="37"/>
        <v>2</v>
      </c>
      <c r="AQ32" s="143">
        <f t="shared" si="38"/>
        <v>2</v>
      </c>
      <c r="AR32" s="144">
        <f t="shared" si="19"/>
        <v>33.333333333333329</v>
      </c>
      <c r="AS32" s="136"/>
      <c r="AT32" s="136"/>
      <c r="AU32" s="136"/>
      <c r="AV32" s="136"/>
      <c r="AW32" s="136">
        <f t="shared" si="39"/>
        <v>8</v>
      </c>
      <c r="AX32" s="136">
        <f t="shared" si="40"/>
        <v>2</v>
      </c>
      <c r="AY32" s="146">
        <f t="shared" si="21"/>
        <v>33.333333333333329</v>
      </c>
      <c r="AZ32" s="147">
        <f t="shared" si="41"/>
        <v>0</v>
      </c>
      <c r="BA32" s="148"/>
      <c r="BB32" s="148"/>
      <c r="BC32" s="148"/>
      <c r="BD32" s="82">
        <v>1</v>
      </c>
      <c r="BE32" s="149">
        <f t="shared" si="22"/>
        <v>0</v>
      </c>
      <c r="BF32" s="149"/>
      <c r="BG32" s="149"/>
      <c r="BH32" s="85"/>
      <c r="BI32" s="151" t="s">
        <v>275</v>
      </c>
      <c r="BJ32" s="82">
        <v>1</v>
      </c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</row>
    <row r="33" spans="1:217" s="96" customFormat="1" ht="24">
      <c r="A33" s="136">
        <v>112</v>
      </c>
      <c r="B33" s="137" t="s">
        <v>398</v>
      </c>
      <c r="C33" s="138" t="s">
        <v>393</v>
      </c>
      <c r="D33" s="139">
        <f>[1]Sheet5!K125</f>
        <v>2</v>
      </c>
      <c r="E33" s="140">
        <f>[1]Sheet5!L125</f>
        <v>0</v>
      </c>
      <c r="F33" s="139">
        <f>[1]Sheet5!M125</f>
        <v>9</v>
      </c>
      <c r="G33" s="140">
        <f>[1]Sheet5!N125</f>
        <v>0</v>
      </c>
      <c r="H33" s="140">
        <f t="shared" si="28"/>
        <v>0</v>
      </c>
      <c r="I33" s="139">
        <f t="shared" si="29"/>
        <v>11</v>
      </c>
      <c r="J33" s="139">
        <f t="shared" si="30"/>
        <v>11</v>
      </c>
      <c r="K33" s="139"/>
      <c r="L33" s="139">
        <v>7</v>
      </c>
      <c r="M33" s="139">
        <v>25</v>
      </c>
      <c r="N33" s="139">
        <f t="shared" si="31"/>
        <v>32</v>
      </c>
      <c r="O33" s="139">
        <v>2</v>
      </c>
      <c r="P33" s="139"/>
      <c r="Q33" s="139">
        <v>35</v>
      </c>
      <c r="R33" s="139">
        <v>37</v>
      </c>
      <c r="S33" s="152">
        <v>36</v>
      </c>
      <c r="T33" s="152">
        <v>32</v>
      </c>
      <c r="U33" s="152">
        <v>24</v>
      </c>
      <c r="V33" s="152">
        <v>34</v>
      </c>
      <c r="W33" s="139">
        <f t="shared" si="32"/>
        <v>198</v>
      </c>
      <c r="X33" s="139">
        <v>6</v>
      </c>
      <c r="Y33" s="139"/>
      <c r="Z33" s="153">
        <v>0</v>
      </c>
      <c r="AA33" s="153">
        <v>0</v>
      </c>
      <c r="AB33" s="153">
        <v>0</v>
      </c>
      <c r="AC33" s="139">
        <v>0</v>
      </c>
      <c r="AD33" s="139">
        <v>0</v>
      </c>
      <c r="AE33" s="139">
        <v>0</v>
      </c>
      <c r="AF33" s="139">
        <f t="shared" si="33"/>
        <v>0</v>
      </c>
      <c r="AG33" s="139">
        <v>0</v>
      </c>
      <c r="AH33" s="139">
        <v>0</v>
      </c>
      <c r="AI33" s="139">
        <f t="shared" si="34"/>
        <v>230</v>
      </c>
      <c r="AJ33" s="139">
        <f t="shared" si="3"/>
        <v>8</v>
      </c>
      <c r="AK33" s="139"/>
      <c r="AL33" s="142">
        <v>1</v>
      </c>
      <c r="AM33" s="142">
        <v>11</v>
      </c>
      <c r="AN33" s="142">
        <f t="shared" si="35"/>
        <v>12</v>
      </c>
      <c r="AO33" s="143">
        <f t="shared" si="36"/>
        <v>1</v>
      </c>
      <c r="AP33" s="143">
        <f t="shared" si="37"/>
        <v>-2</v>
      </c>
      <c r="AQ33" s="143">
        <f t="shared" si="38"/>
        <v>-1</v>
      </c>
      <c r="AR33" s="144">
        <f t="shared" si="19"/>
        <v>-8.3333333333333321</v>
      </c>
      <c r="AS33" s="169"/>
      <c r="AT33" s="169"/>
      <c r="AU33" s="136"/>
      <c r="AV33" s="136"/>
      <c r="AW33" s="136">
        <f t="shared" si="39"/>
        <v>11</v>
      </c>
      <c r="AX33" s="136">
        <f t="shared" si="40"/>
        <v>-1</v>
      </c>
      <c r="AY33" s="146">
        <f t="shared" si="21"/>
        <v>-8.3333333333333321</v>
      </c>
      <c r="AZ33" s="147">
        <f t="shared" si="41"/>
        <v>3</v>
      </c>
      <c r="BA33" s="148"/>
      <c r="BB33" s="148">
        <v>1</v>
      </c>
      <c r="BC33" s="148"/>
      <c r="BD33" s="82">
        <v>1</v>
      </c>
      <c r="BE33" s="149">
        <f t="shared" si="22"/>
        <v>3</v>
      </c>
      <c r="BF33" s="149"/>
      <c r="BG33" s="149"/>
      <c r="BH33" s="85"/>
      <c r="BI33" s="151" t="s">
        <v>46</v>
      </c>
      <c r="BJ33" s="82">
        <v>1</v>
      </c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</row>
    <row r="34" spans="1:217" s="168" customFormat="1" ht="24">
      <c r="A34" s="163">
        <v>57</v>
      </c>
      <c r="B34" s="197" t="s">
        <v>341</v>
      </c>
      <c r="C34" s="202" t="s">
        <v>38</v>
      </c>
      <c r="D34" s="114">
        <f>[1]Sheet5!K61</f>
        <v>0</v>
      </c>
      <c r="E34" s="115">
        <f>[1]Sheet5!L61</f>
        <v>1</v>
      </c>
      <c r="F34" s="114">
        <f>[1]Sheet5!M61</f>
        <v>8</v>
      </c>
      <c r="G34" s="115">
        <f>[1]Sheet5!N61</f>
        <v>0</v>
      </c>
      <c r="H34" s="115">
        <f t="shared" si="28"/>
        <v>1</v>
      </c>
      <c r="I34" s="114">
        <f t="shared" si="29"/>
        <v>8</v>
      </c>
      <c r="J34" s="114">
        <f t="shared" si="30"/>
        <v>9</v>
      </c>
      <c r="K34" s="114"/>
      <c r="L34" s="114">
        <v>13</v>
      </c>
      <c r="M34" s="114">
        <v>14</v>
      </c>
      <c r="N34" s="114">
        <f t="shared" si="31"/>
        <v>27</v>
      </c>
      <c r="O34" s="114">
        <v>2</v>
      </c>
      <c r="P34" s="114"/>
      <c r="Q34" s="114">
        <v>17</v>
      </c>
      <c r="R34" s="114">
        <v>12</v>
      </c>
      <c r="S34" s="208">
        <v>14</v>
      </c>
      <c r="T34" s="208">
        <v>8</v>
      </c>
      <c r="U34" s="208">
        <v>16</v>
      </c>
      <c r="V34" s="208">
        <v>12</v>
      </c>
      <c r="W34" s="114">
        <f t="shared" si="32"/>
        <v>79</v>
      </c>
      <c r="X34" s="114">
        <v>6</v>
      </c>
      <c r="Y34" s="114"/>
      <c r="Z34" s="209">
        <v>0</v>
      </c>
      <c r="AA34" s="209">
        <v>0</v>
      </c>
      <c r="AB34" s="209">
        <v>0</v>
      </c>
      <c r="AC34" s="114">
        <v>0</v>
      </c>
      <c r="AD34" s="114">
        <v>0</v>
      </c>
      <c r="AE34" s="114">
        <v>0</v>
      </c>
      <c r="AF34" s="114">
        <f t="shared" si="33"/>
        <v>0</v>
      </c>
      <c r="AG34" s="114">
        <v>0</v>
      </c>
      <c r="AH34" s="114">
        <v>0</v>
      </c>
      <c r="AI34" s="114">
        <f t="shared" si="34"/>
        <v>106</v>
      </c>
      <c r="AJ34" s="114">
        <f t="shared" si="3"/>
        <v>8</v>
      </c>
      <c r="AK34" s="114"/>
      <c r="AL34" s="212">
        <v>1</v>
      </c>
      <c r="AM34" s="212">
        <v>6</v>
      </c>
      <c r="AN34" s="212">
        <f t="shared" si="35"/>
        <v>7</v>
      </c>
      <c r="AO34" s="213">
        <f t="shared" si="36"/>
        <v>0</v>
      </c>
      <c r="AP34" s="213">
        <f t="shared" si="37"/>
        <v>2</v>
      </c>
      <c r="AQ34" s="213">
        <f t="shared" si="38"/>
        <v>2</v>
      </c>
      <c r="AR34" s="166">
        <f t="shared" si="19"/>
        <v>28.571428571428569</v>
      </c>
      <c r="AS34" s="214"/>
      <c r="AT34" s="163"/>
      <c r="AU34" s="163"/>
      <c r="AV34" s="163"/>
      <c r="AW34" s="163">
        <f t="shared" si="39"/>
        <v>9</v>
      </c>
      <c r="AX34" s="163">
        <f t="shared" si="40"/>
        <v>2</v>
      </c>
      <c r="AY34" s="167">
        <f t="shared" si="21"/>
        <v>28.571428571428569</v>
      </c>
      <c r="AZ34" s="217">
        <f t="shared" si="41"/>
        <v>1</v>
      </c>
      <c r="BA34" s="148"/>
      <c r="BB34" s="148"/>
      <c r="BC34" s="148"/>
      <c r="BD34" s="82">
        <v>1</v>
      </c>
      <c r="BE34" s="149">
        <f t="shared" si="22"/>
        <v>1</v>
      </c>
      <c r="BF34" s="149"/>
      <c r="BG34" s="149"/>
      <c r="BH34" s="85"/>
      <c r="BI34" s="221" t="s">
        <v>312</v>
      </c>
      <c r="BJ34" s="82">
        <v>1</v>
      </c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</row>
    <row r="35" spans="1:217" ht="24">
      <c r="A35" s="136">
        <v>42</v>
      </c>
      <c r="B35" s="137" t="s">
        <v>326</v>
      </c>
      <c r="C35" s="138" t="s">
        <v>38</v>
      </c>
      <c r="D35" s="139">
        <f>[1]Sheet5!K46</f>
        <v>1</v>
      </c>
      <c r="E35" s="140">
        <f>[1]Sheet5!L46</f>
        <v>0</v>
      </c>
      <c r="F35" s="139">
        <f>[1]Sheet5!M46</f>
        <v>10</v>
      </c>
      <c r="G35" s="140">
        <f>[1]Sheet5!N46</f>
        <v>0</v>
      </c>
      <c r="H35" s="140">
        <f t="shared" si="28"/>
        <v>0</v>
      </c>
      <c r="I35" s="139">
        <f t="shared" si="29"/>
        <v>11</v>
      </c>
      <c r="J35" s="139">
        <f t="shared" si="30"/>
        <v>11</v>
      </c>
      <c r="K35" s="139"/>
      <c r="L35" s="139">
        <v>17</v>
      </c>
      <c r="M35" s="139">
        <v>28</v>
      </c>
      <c r="N35" s="139">
        <f t="shared" si="31"/>
        <v>45</v>
      </c>
      <c r="O35" s="139">
        <v>2</v>
      </c>
      <c r="P35" s="139"/>
      <c r="Q35" s="139">
        <v>17</v>
      </c>
      <c r="R35" s="139">
        <v>24</v>
      </c>
      <c r="S35" s="152">
        <v>21</v>
      </c>
      <c r="T35" s="152">
        <v>27</v>
      </c>
      <c r="U35" s="152">
        <v>26</v>
      </c>
      <c r="V35" s="152">
        <v>11</v>
      </c>
      <c r="W35" s="139">
        <f t="shared" si="32"/>
        <v>126</v>
      </c>
      <c r="X35" s="139">
        <v>6</v>
      </c>
      <c r="Y35" s="139"/>
      <c r="Z35" s="153">
        <v>0</v>
      </c>
      <c r="AA35" s="153">
        <v>0</v>
      </c>
      <c r="AB35" s="153">
        <v>0</v>
      </c>
      <c r="AC35" s="139">
        <v>0</v>
      </c>
      <c r="AD35" s="139">
        <v>0</v>
      </c>
      <c r="AE35" s="139">
        <v>0</v>
      </c>
      <c r="AF35" s="139">
        <f t="shared" si="33"/>
        <v>0</v>
      </c>
      <c r="AG35" s="139">
        <v>0</v>
      </c>
      <c r="AH35" s="139">
        <v>0</v>
      </c>
      <c r="AI35" s="139">
        <f t="shared" si="34"/>
        <v>171</v>
      </c>
      <c r="AJ35" s="139">
        <f t="shared" si="3"/>
        <v>8</v>
      </c>
      <c r="AK35" s="139"/>
      <c r="AL35" s="142">
        <v>1</v>
      </c>
      <c r="AM35" s="142">
        <v>9</v>
      </c>
      <c r="AN35" s="142">
        <f t="shared" si="35"/>
        <v>10</v>
      </c>
      <c r="AO35" s="143">
        <f t="shared" si="36"/>
        <v>0</v>
      </c>
      <c r="AP35" s="143">
        <f t="shared" si="37"/>
        <v>1</v>
      </c>
      <c r="AQ35" s="143">
        <f t="shared" si="38"/>
        <v>1</v>
      </c>
      <c r="AR35" s="144">
        <f t="shared" si="19"/>
        <v>10</v>
      </c>
      <c r="AS35" s="171"/>
      <c r="AT35" s="172"/>
      <c r="AU35" s="136"/>
      <c r="AV35" s="136"/>
      <c r="AW35" s="136">
        <f t="shared" si="39"/>
        <v>11</v>
      </c>
      <c r="AX35" s="136">
        <f t="shared" si="40"/>
        <v>1</v>
      </c>
      <c r="AY35" s="146">
        <f t="shared" si="21"/>
        <v>10</v>
      </c>
      <c r="AZ35" s="147">
        <f t="shared" si="41"/>
        <v>3</v>
      </c>
      <c r="BA35" s="148"/>
      <c r="BB35" s="148"/>
      <c r="BC35" s="148"/>
      <c r="BD35" s="82">
        <v>1</v>
      </c>
      <c r="BE35" s="149">
        <f t="shared" si="22"/>
        <v>3</v>
      </c>
      <c r="BF35" s="149"/>
      <c r="BG35" s="149"/>
      <c r="BI35" s="151" t="s">
        <v>318</v>
      </c>
      <c r="BJ35" s="82">
        <v>1</v>
      </c>
    </row>
    <row r="36" spans="1:217" ht="24">
      <c r="A36" s="136">
        <v>84</v>
      </c>
      <c r="B36" s="179" t="s">
        <v>370</v>
      </c>
      <c r="C36" s="138" t="s">
        <v>363</v>
      </c>
      <c r="D36" s="139">
        <f>[1]Sheet5!K94</f>
        <v>1</v>
      </c>
      <c r="E36" s="140">
        <f>[1]Sheet5!L94</f>
        <v>0</v>
      </c>
      <c r="F36" s="139">
        <f>[1]Sheet5!M94</f>
        <v>16</v>
      </c>
      <c r="G36" s="140">
        <f>[1]Sheet5!N94</f>
        <v>0</v>
      </c>
      <c r="H36" s="140">
        <f t="shared" si="28"/>
        <v>0</v>
      </c>
      <c r="I36" s="139">
        <f t="shared" si="29"/>
        <v>17</v>
      </c>
      <c r="J36" s="139">
        <f t="shared" si="30"/>
        <v>17</v>
      </c>
      <c r="K36" s="139"/>
      <c r="L36" s="139">
        <v>36</v>
      </c>
      <c r="M36" s="139">
        <v>21</v>
      </c>
      <c r="N36" s="139">
        <f t="shared" si="31"/>
        <v>57</v>
      </c>
      <c r="O36" s="139">
        <v>2</v>
      </c>
      <c r="P36" s="139"/>
      <c r="Q36" s="139">
        <v>33</v>
      </c>
      <c r="R36" s="139">
        <v>26</v>
      </c>
      <c r="S36" s="152">
        <v>29</v>
      </c>
      <c r="T36" s="152">
        <v>29</v>
      </c>
      <c r="U36" s="152">
        <v>28</v>
      </c>
      <c r="V36" s="152">
        <v>32</v>
      </c>
      <c r="W36" s="139">
        <f t="shared" si="32"/>
        <v>177</v>
      </c>
      <c r="X36" s="139">
        <v>6</v>
      </c>
      <c r="Y36" s="139"/>
      <c r="Z36" s="153">
        <v>0</v>
      </c>
      <c r="AA36" s="153">
        <v>0</v>
      </c>
      <c r="AB36" s="153">
        <v>0</v>
      </c>
      <c r="AC36" s="139">
        <v>0</v>
      </c>
      <c r="AD36" s="139">
        <v>0</v>
      </c>
      <c r="AE36" s="139">
        <v>0</v>
      </c>
      <c r="AF36" s="139">
        <f t="shared" si="33"/>
        <v>0</v>
      </c>
      <c r="AG36" s="139">
        <v>0</v>
      </c>
      <c r="AH36" s="139">
        <v>6</v>
      </c>
      <c r="AI36" s="139">
        <f t="shared" si="34"/>
        <v>234</v>
      </c>
      <c r="AJ36" s="139">
        <f t="shared" si="3"/>
        <v>8</v>
      </c>
      <c r="AK36" s="139"/>
      <c r="AL36" s="142">
        <v>1</v>
      </c>
      <c r="AM36" s="142">
        <v>11</v>
      </c>
      <c r="AN36" s="142">
        <f t="shared" si="35"/>
        <v>12</v>
      </c>
      <c r="AO36" s="143">
        <f t="shared" si="36"/>
        <v>0</v>
      </c>
      <c r="AP36" s="143">
        <f t="shared" si="37"/>
        <v>5</v>
      </c>
      <c r="AQ36" s="143">
        <f t="shared" si="38"/>
        <v>5</v>
      </c>
      <c r="AR36" s="144">
        <f t="shared" si="19"/>
        <v>41.666666666666671</v>
      </c>
      <c r="AS36" s="169"/>
      <c r="AT36" s="169"/>
      <c r="AU36" s="136"/>
      <c r="AV36" s="136"/>
      <c r="AW36" s="136">
        <f t="shared" si="39"/>
        <v>17</v>
      </c>
      <c r="AX36" s="136">
        <f t="shared" si="40"/>
        <v>5</v>
      </c>
      <c r="AY36" s="146">
        <f t="shared" si="21"/>
        <v>41.666666666666671</v>
      </c>
      <c r="AZ36" s="147">
        <f t="shared" si="41"/>
        <v>9</v>
      </c>
      <c r="BA36" s="148"/>
      <c r="BB36" s="148">
        <v>1</v>
      </c>
      <c r="BC36" s="148"/>
      <c r="BD36" s="82">
        <v>1</v>
      </c>
      <c r="BE36" s="149">
        <f t="shared" si="22"/>
        <v>9</v>
      </c>
      <c r="BF36" s="149"/>
      <c r="BG36" s="149"/>
      <c r="BI36" s="151" t="s">
        <v>67</v>
      </c>
      <c r="BJ36" s="82">
        <v>1</v>
      </c>
    </row>
    <row r="37" spans="1:217" ht="24">
      <c r="A37" s="136">
        <v>72</v>
      </c>
      <c r="B37" s="137" t="s">
        <v>358</v>
      </c>
      <c r="C37" s="138" t="s">
        <v>344</v>
      </c>
      <c r="D37" s="139">
        <f>[1]Sheet5!K80</f>
        <v>3</v>
      </c>
      <c r="E37" s="140">
        <f>[1]Sheet5!L80</f>
        <v>0</v>
      </c>
      <c r="F37" s="139">
        <f>[1]Sheet5!M80</f>
        <v>18</v>
      </c>
      <c r="G37" s="140">
        <f>[1]Sheet5!N80</f>
        <v>1</v>
      </c>
      <c r="H37" s="140">
        <f t="shared" si="28"/>
        <v>1</v>
      </c>
      <c r="I37" s="139">
        <f t="shared" si="29"/>
        <v>21</v>
      </c>
      <c r="J37" s="139">
        <f t="shared" si="30"/>
        <v>22</v>
      </c>
      <c r="K37" s="139"/>
      <c r="L37" s="139">
        <v>37</v>
      </c>
      <c r="M37" s="139">
        <v>33</v>
      </c>
      <c r="N37" s="139">
        <f t="shared" si="31"/>
        <v>70</v>
      </c>
      <c r="O37" s="139">
        <v>3</v>
      </c>
      <c r="P37" s="139"/>
      <c r="Q37" s="139">
        <v>50</v>
      </c>
      <c r="R37" s="139">
        <v>43</v>
      </c>
      <c r="S37" s="152">
        <v>36</v>
      </c>
      <c r="T37" s="152">
        <v>44</v>
      </c>
      <c r="U37" s="152">
        <v>40</v>
      </c>
      <c r="V37" s="152">
        <v>34</v>
      </c>
      <c r="W37" s="139">
        <f t="shared" si="32"/>
        <v>247</v>
      </c>
      <c r="X37" s="139">
        <v>6</v>
      </c>
      <c r="Y37" s="139"/>
      <c r="Z37" s="153">
        <v>0</v>
      </c>
      <c r="AA37" s="153">
        <v>0</v>
      </c>
      <c r="AB37" s="153">
        <v>0</v>
      </c>
      <c r="AC37" s="139">
        <v>0</v>
      </c>
      <c r="AD37" s="139">
        <v>0</v>
      </c>
      <c r="AE37" s="139">
        <v>0</v>
      </c>
      <c r="AF37" s="139">
        <f t="shared" si="33"/>
        <v>0</v>
      </c>
      <c r="AG37" s="139">
        <v>0</v>
      </c>
      <c r="AH37" s="139">
        <v>0</v>
      </c>
      <c r="AI37" s="139">
        <f t="shared" si="34"/>
        <v>317</v>
      </c>
      <c r="AJ37" s="139">
        <f t="shared" si="3"/>
        <v>9</v>
      </c>
      <c r="AK37" s="139"/>
      <c r="AL37" s="142">
        <v>1</v>
      </c>
      <c r="AM37" s="142">
        <v>13</v>
      </c>
      <c r="AN37" s="142">
        <f t="shared" si="35"/>
        <v>14</v>
      </c>
      <c r="AO37" s="143">
        <f t="shared" si="36"/>
        <v>2</v>
      </c>
      <c r="AP37" s="143">
        <f t="shared" si="37"/>
        <v>6</v>
      </c>
      <c r="AQ37" s="143">
        <f t="shared" si="38"/>
        <v>8</v>
      </c>
      <c r="AR37" s="144">
        <f t="shared" si="19"/>
        <v>57.142857142857139</v>
      </c>
      <c r="AS37" s="169"/>
      <c r="AT37" s="136"/>
      <c r="AU37" s="136"/>
      <c r="AV37" s="136"/>
      <c r="AW37" s="136">
        <f t="shared" si="39"/>
        <v>22</v>
      </c>
      <c r="AX37" s="136">
        <f t="shared" si="40"/>
        <v>8</v>
      </c>
      <c r="AY37" s="146">
        <f t="shared" si="21"/>
        <v>57.142857142857139</v>
      </c>
      <c r="AZ37" s="147">
        <f t="shared" si="41"/>
        <v>13</v>
      </c>
      <c r="BA37" s="148"/>
      <c r="BB37" s="148"/>
      <c r="BC37" s="148"/>
      <c r="BD37" s="82">
        <v>1</v>
      </c>
      <c r="BE37" s="149">
        <f t="shared" si="22"/>
        <v>13</v>
      </c>
      <c r="BF37" s="149"/>
      <c r="BG37" s="149"/>
      <c r="BI37" s="151" t="s">
        <v>352</v>
      </c>
      <c r="BJ37" s="82">
        <v>1</v>
      </c>
    </row>
    <row r="38" spans="1:217" ht="24">
      <c r="A38" s="136">
        <v>110</v>
      </c>
      <c r="B38" s="137" t="s">
        <v>396</v>
      </c>
      <c r="C38" s="136" t="s">
        <v>393</v>
      </c>
      <c r="D38" s="139">
        <f>[1]Sheet5!K123</f>
        <v>1</v>
      </c>
      <c r="E38" s="140">
        <f>[1]Sheet5!L123</f>
        <v>0</v>
      </c>
      <c r="F38" s="139">
        <f>[1]Sheet5!M123</f>
        <v>9</v>
      </c>
      <c r="G38" s="140">
        <f>[1]Sheet5!N123</f>
        <v>0</v>
      </c>
      <c r="H38" s="140">
        <f t="shared" si="28"/>
        <v>0</v>
      </c>
      <c r="I38" s="139">
        <f t="shared" si="29"/>
        <v>10</v>
      </c>
      <c r="J38" s="139">
        <f t="shared" si="30"/>
        <v>10</v>
      </c>
      <c r="K38" s="139"/>
      <c r="L38" s="139">
        <v>11</v>
      </c>
      <c r="M38" s="139">
        <v>14</v>
      </c>
      <c r="N38" s="139">
        <f t="shared" si="31"/>
        <v>25</v>
      </c>
      <c r="O38" s="139">
        <v>2</v>
      </c>
      <c r="P38" s="139"/>
      <c r="Q38" s="139">
        <v>15</v>
      </c>
      <c r="R38" s="139">
        <v>19</v>
      </c>
      <c r="S38" s="152">
        <v>18</v>
      </c>
      <c r="T38" s="152">
        <v>13</v>
      </c>
      <c r="U38" s="152">
        <v>23</v>
      </c>
      <c r="V38" s="152">
        <v>16</v>
      </c>
      <c r="W38" s="139">
        <f t="shared" si="32"/>
        <v>104</v>
      </c>
      <c r="X38" s="139">
        <v>6</v>
      </c>
      <c r="Y38" s="139"/>
      <c r="Z38" s="153">
        <v>0</v>
      </c>
      <c r="AA38" s="153">
        <v>0</v>
      </c>
      <c r="AB38" s="153">
        <v>0</v>
      </c>
      <c r="AC38" s="139">
        <v>0</v>
      </c>
      <c r="AD38" s="139">
        <v>0</v>
      </c>
      <c r="AE38" s="139">
        <v>0</v>
      </c>
      <c r="AF38" s="139">
        <f t="shared" si="33"/>
        <v>0</v>
      </c>
      <c r="AG38" s="139">
        <v>0</v>
      </c>
      <c r="AH38" s="139">
        <v>0</v>
      </c>
      <c r="AI38" s="139">
        <f t="shared" si="34"/>
        <v>129</v>
      </c>
      <c r="AJ38" s="139">
        <f t="shared" si="3"/>
        <v>8</v>
      </c>
      <c r="AK38" s="139"/>
      <c r="AL38" s="142">
        <v>1</v>
      </c>
      <c r="AM38" s="142">
        <v>9</v>
      </c>
      <c r="AN38" s="142">
        <f t="shared" si="35"/>
        <v>10</v>
      </c>
      <c r="AO38" s="143">
        <f t="shared" si="36"/>
        <v>0</v>
      </c>
      <c r="AP38" s="143">
        <f t="shared" si="37"/>
        <v>0</v>
      </c>
      <c r="AQ38" s="143">
        <f t="shared" si="38"/>
        <v>0</v>
      </c>
      <c r="AR38" s="144">
        <f t="shared" si="19"/>
        <v>0</v>
      </c>
      <c r="AS38" s="169"/>
      <c r="AT38" s="169"/>
      <c r="AU38" s="145">
        <v>1</v>
      </c>
      <c r="AV38" s="136"/>
      <c r="AW38" s="136">
        <f t="shared" si="39"/>
        <v>11</v>
      </c>
      <c r="AX38" s="136">
        <f t="shared" si="40"/>
        <v>1</v>
      </c>
      <c r="AY38" s="146">
        <f t="shared" si="21"/>
        <v>10</v>
      </c>
      <c r="AZ38" s="147">
        <f t="shared" si="41"/>
        <v>3</v>
      </c>
      <c r="BA38" s="148"/>
      <c r="BB38" s="148">
        <v>1</v>
      </c>
      <c r="BC38" s="148"/>
      <c r="BD38" s="82">
        <v>1</v>
      </c>
      <c r="BE38" s="149">
        <f t="shared" si="22"/>
        <v>2</v>
      </c>
      <c r="BF38" s="149"/>
      <c r="BG38" s="149"/>
      <c r="BH38" s="85" t="s">
        <v>293</v>
      </c>
      <c r="BI38" s="151" t="s">
        <v>46</v>
      </c>
      <c r="BJ38" s="82">
        <v>1</v>
      </c>
    </row>
    <row r="39" spans="1:217" ht="24">
      <c r="A39" s="136">
        <v>62</v>
      </c>
      <c r="B39" s="137" t="s">
        <v>346</v>
      </c>
      <c r="C39" s="138" t="s">
        <v>344</v>
      </c>
      <c r="D39" s="139">
        <f>[1]Sheet5!K70</f>
        <v>1</v>
      </c>
      <c r="E39" s="140">
        <f>[1]Sheet5!L70</f>
        <v>0</v>
      </c>
      <c r="F39" s="139">
        <f>[1]Sheet5!M70</f>
        <v>14</v>
      </c>
      <c r="G39" s="140">
        <f>[1]Sheet5!N70</f>
        <v>0</v>
      </c>
      <c r="H39" s="140">
        <f t="shared" si="28"/>
        <v>0</v>
      </c>
      <c r="I39" s="139">
        <f t="shared" si="29"/>
        <v>15</v>
      </c>
      <c r="J39" s="139">
        <f t="shared" si="30"/>
        <v>15</v>
      </c>
      <c r="K39" s="139"/>
      <c r="L39" s="139">
        <v>34</v>
      </c>
      <c r="M39" s="139">
        <v>43</v>
      </c>
      <c r="N39" s="139">
        <f t="shared" si="31"/>
        <v>77</v>
      </c>
      <c r="O39" s="139">
        <v>3</v>
      </c>
      <c r="P39" s="139"/>
      <c r="Q39" s="139">
        <v>49</v>
      </c>
      <c r="R39" s="139">
        <v>31</v>
      </c>
      <c r="S39" s="152">
        <v>25</v>
      </c>
      <c r="T39" s="152">
        <v>31</v>
      </c>
      <c r="U39" s="152">
        <v>36</v>
      </c>
      <c r="V39" s="152">
        <v>42</v>
      </c>
      <c r="W39" s="139">
        <f t="shared" si="32"/>
        <v>214</v>
      </c>
      <c r="X39" s="139">
        <v>6</v>
      </c>
      <c r="Y39" s="139"/>
      <c r="Z39" s="153">
        <v>0</v>
      </c>
      <c r="AA39" s="153">
        <v>0</v>
      </c>
      <c r="AB39" s="153">
        <v>0</v>
      </c>
      <c r="AC39" s="139">
        <v>0</v>
      </c>
      <c r="AD39" s="139">
        <v>0</v>
      </c>
      <c r="AE39" s="139">
        <v>0</v>
      </c>
      <c r="AF39" s="139">
        <f t="shared" si="33"/>
        <v>0</v>
      </c>
      <c r="AG39" s="139">
        <v>0</v>
      </c>
      <c r="AH39" s="139">
        <v>0</v>
      </c>
      <c r="AI39" s="139">
        <f t="shared" si="34"/>
        <v>291</v>
      </c>
      <c r="AJ39" s="139">
        <f t="shared" ref="AJ39:AJ70" si="42">O39+X39+AG39</f>
        <v>9</v>
      </c>
      <c r="AK39" s="139"/>
      <c r="AL39" s="142">
        <v>1</v>
      </c>
      <c r="AM39" s="142">
        <v>12</v>
      </c>
      <c r="AN39" s="142">
        <f t="shared" si="35"/>
        <v>13</v>
      </c>
      <c r="AO39" s="143">
        <f t="shared" si="36"/>
        <v>0</v>
      </c>
      <c r="AP39" s="143">
        <f t="shared" si="37"/>
        <v>2</v>
      </c>
      <c r="AQ39" s="143">
        <f t="shared" si="38"/>
        <v>2</v>
      </c>
      <c r="AR39" s="144">
        <f t="shared" si="19"/>
        <v>15.384615384615385</v>
      </c>
      <c r="AS39" s="169"/>
      <c r="AT39" s="169">
        <v>2</v>
      </c>
      <c r="AU39" s="156">
        <v>1</v>
      </c>
      <c r="AV39" s="136"/>
      <c r="AW39" s="136">
        <f t="shared" si="39"/>
        <v>14</v>
      </c>
      <c r="AX39" s="136">
        <f t="shared" si="40"/>
        <v>1</v>
      </c>
      <c r="AY39" s="146">
        <f t="shared" si="21"/>
        <v>7.6923076923076925</v>
      </c>
      <c r="AZ39" s="147">
        <f t="shared" si="41"/>
        <v>5</v>
      </c>
      <c r="BA39" s="148"/>
      <c r="BB39" s="148"/>
      <c r="BC39" s="148"/>
      <c r="BD39" s="82">
        <v>1</v>
      </c>
      <c r="BE39" s="149">
        <f t="shared" si="22"/>
        <v>6</v>
      </c>
      <c r="BF39" s="149"/>
      <c r="BG39" s="149"/>
      <c r="BH39" s="86" t="s">
        <v>347</v>
      </c>
      <c r="BI39" s="151" t="s">
        <v>345</v>
      </c>
      <c r="BJ39" s="82">
        <v>1</v>
      </c>
    </row>
    <row r="40" spans="1:217" ht="24">
      <c r="A40" s="136">
        <v>36</v>
      </c>
      <c r="B40" s="137" t="s">
        <v>320</v>
      </c>
      <c r="C40" s="138" t="s">
        <v>38</v>
      </c>
      <c r="D40" s="139">
        <f>[1]Sheet5!K40</f>
        <v>1</v>
      </c>
      <c r="E40" s="140">
        <f>[1]Sheet5!L40</f>
        <v>0</v>
      </c>
      <c r="F40" s="139">
        <f>[1]Sheet5!M40</f>
        <v>10</v>
      </c>
      <c r="G40" s="140">
        <f>[1]Sheet5!N40</f>
        <v>0</v>
      </c>
      <c r="H40" s="140">
        <f t="shared" si="28"/>
        <v>0</v>
      </c>
      <c r="I40" s="139">
        <f t="shared" si="29"/>
        <v>11</v>
      </c>
      <c r="J40" s="139">
        <f t="shared" si="30"/>
        <v>11</v>
      </c>
      <c r="K40" s="139"/>
      <c r="L40" s="139">
        <v>12</v>
      </c>
      <c r="M40" s="139">
        <v>20</v>
      </c>
      <c r="N40" s="139">
        <f t="shared" si="31"/>
        <v>32</v>
      </c>
      <c r="O40" s="139">
        <v>2</v>
      </c>
      <c r="P40" s="139"/>
      <c r="Q40" s="139">
        <v>17</v>
      </c>
      <c r="R40" s="139">
        <v>20</v>
      </c>
      <c r="S40" s="152">
        <v>33</v>
      </c>
      <c r="T40" s="152">
        <v>23</v>
      </c>
      <c r="U40" s="152">
        <v>21</v>
      </c>
      <c r="V40" s="152">
        <v>24</v>
      </c>
      <c r="W40" s="139">
        <f t="shared" si="32"/>
        <v>138</v>
      </c>
      <c r="X40" s="139">
        <v>6</v>
      </c>
      <c r="Y40" s="139"/>
      <c r="Z40" s="153">
        <v>0</v>
      </c>
      <c r="AA40" s="153">
        <v>0</v>
      </c>
      <c r="AB40" s="153">
        <v>0</v>
      </c>
      <c r="AC40" s="139">
        <v>0</v>
      </c>
      <c r="AD40" s="139">
        <v>0</v>
      </c>
      <c r="AE40" s="139">
        <v>0</v>
      </c>
      <c r="AF40" s="139">
        <f t="shared" si="33"/>
        <v>0</v>
      </c>
      <c r="AG40" s="139">
        <v>0</v>
      </c>
      <c r="AH40" s="139">
        <v>0</v>
      </c>
      <c r="AI40" s="139">
        <f t="shared" si="34"/>
        <v>170</v>
      </c>
      <c r="AJ40" s="139">
        <f t="shared" si="42"/>
        <v>8</v>
      </c>
      <c r="AK40" s="139"/>
      <c r="AL40" s="142">
        <v>1</v>
      </c>
      <c r="AM40" s="142">
        <v>9</v>
      </c>
      <c r="AN40" s="142">
        <f t="shared" si="35"/>
        <v>10</v>
      </c>
      <c r="AO40" s="143">
        <f t="shared" si="36"/>
        <v>0</v>
      </c>
      <c r="AP40" s="143">
        <f t="shared" si="37"/>
        <v>1</v>
      </c>
      <c r="AQ40" s="143">
        <f t="shared" si="38"/>
        <v>1</v>
      </c>
      <c r="AR40" s="144">
        <f t="shared" si="19"/>
        <v>10</v>
      </c>
      <c r="AS40" s="169"/>
      <c r="AT40" s="136"/>
      <c r="AU40" s="136"/>
      <c r="AV40" s="136"/>
      <c r="AW40" s="136">
        <f t="shared" si="39"/>
        <v>11</v>
      </c>
      <c r="AX40" s="136">
        <f t="shared" si="40"/>
        <v>1</v>
      </c>
      <c r="AY40" s="146">
        <f t="shared" si="21"/>
        <v>10</v>
      </c>
      <c r="AZ40" s="147">
        <f t="shared" si="41"/>
        <v>3</v>
      </c>
      <c r="BA40" s="148"/>
      <c r="BB40" s="148"/>
      <c r="BC40" s="148"/>
      <c r="BD40" s="82">
        <v>1</v>
      </c>
      <c r="BE40" s="149">
        <f t="shared" si="22"/>
        <v>3</v>
      </c>
      <c r="BF40" s="149"/>
      <c r="BG40" s="149"/>
      <c r="BI40" s="151" t="s">
        <v>318</v>
      </c>
      <c r="BJ40" s="82">
        <v>1</v>
      </c>
    </row>
    <row r="41" spans="1:217" ht="24">
      <c r="A41" s="136">
        <v>80</v>
      </c>
      <c r="B41" s="137" t="s">
        <v>367</v>
      </c>
      <c r="C41" s="138" t="s">
        <v>363</v>
      </c>
      <c r="D41" s="139">
        <f>[1]Sheet5!K90</f>
        <v>1</v>
      </c>
      <c r="E41" s="140">
        <f>[1]Sheet5!L90</f>
        <v>0</v>
      </c>
      <c r="F41" s="139">
        <f>[1]Sheet5!M90</f>
        <v>8</v>
      </c>
      <c r="G41" s="140">
        <f>[1]Sheet5!N90</f>
        <v>1</v>
      </c>
      <c r="H41" s="140">
        <f t="shared" si="28"/>
        <v>1</v>
      </c>
      <c r="I41" s="139">
        <f t="shared" si="29"/>
        <v>9</v>
      </c>
      <c r="J41" s="139">
        <f t="shared" si="30"/>
        <v>10</v>
      </c>
      <c r="K41" s="139"/>
      <c r="L41" s="139">
        <v>29</v>
      </c>
      <c r="M41" s="139">
        <v>27</v>
      </c>
      <c r="N41" s="139">
        <f t="shared" si="31"/>
        <v>56</v>
      </c>
      <c r="O41" s="139">
        <v>2</v>
      </c>
      <c r="P41" s="139"/>
      <c r="Q41" s="139">
        <v>28</v>
      </c>
      <c r="R41" s="139">
        <v>18</v>
      </c>
      <c r="S41" s="152">
        <v>26</v>
      </c>
      <c r="T41" s="152">
        <v>22</v>
      </c>
      <c r="U41" s="152">
        <v>11</v>
      </c>
      <c r="V41" s="152">
        <v>34</v>
      </c>
      <c r="W41" s="139">
        <f t="shared" si="32"/>
        <v>139</v>
      </c>
      <c r="X41" s="139">
        <v>6</v>
      </c>
      <c r="Y41" s="139"/>
      <c r="Z41" s="153">
        <v>0</v>
      </c>
      <c r="AA41" s="153">
        <v>0</v>
      </c>
      <c r="AB41" s="153">
        <v>0</v>
      </c>
      <c r="AC41" s="139">
        <v>0</v>
      </c>
      <c r="AD41" s="139">
        <v>0</v>
      </c>
      <c r="AE41" s="139">
        <v>0</v>
      </c>
      <c r="AF41" s="139">
        <f t="shared" si="33"/>
        <v>0</v>
      </c>
      <c r="AG41" s="139">
        <v>0</v>
      </c>
      <c r="AH41" s="139">
        <v>0</v>
      </c>
      <c r="AI41" s="139">
        <f t="shared" si="34"/>
        <v>195</v>
      </c>
      <c r="AJ41" s="139">
        <f t="shared" si="42"/>
        <v>8</v>
      </c>
      <c r="AK41" s="139"/>
      <c r="AL41" s="142">
        <v>1</v>
      </c>
      <c r="AM41" s="142">
        <v>10</v>
      </c>
      <c r="AN41" s="142">
        <f t="shared" si="35"/>
        <v>11</v>
      </c>
      <c r="AO41" s="143">
        <f t="shared" si="36"/>
        <v>0</v>
      </c>
      <c r="AP41" s="143">
        <f t="shared" si="37"/>
        <v>-1</v>
      </c>
      <c r="AQ41" s="143">
        <f t="shared" si="38"/>
        <v>-1</v>
      </c>
      <c r="AR41" s="144">
        <f t="shared" si="19"/>
        <v>-9.0909090909090917</v>
      </c>
      <c r="AS41" s="169"/>
      <c r="AT41" s="169"/>
      <c r="AU41" s="136"/>
      <c r="AV41" s="136"/>
      <c r="AW41" s="136">
        <f t="shared" si="39"/>
        <v>10</v>
      </c>
      <c r="AX41" s="136">
        <f t="shared" si="40"/>
        <v>-1</v>
      </c>
      <c r="AY41" s="146">
        <f t="shared" si="21"/>
        <v>-9.0909090909090917</v>
      </c>
      <c r="AZ41" s="147">
        <f t="shared" si="41"/>
        <v>2</v>
      </c>
      <c r="BA41" s="148">
        <v>1</v>
      </c>
      <c r="BB41" s="148"/>
      <c r="BC41" s="148"/>
      <c r="BD41" s="82">
        <v>1</v>
      </c>
      <c r="BE41" s="149">
        <f t="shared" si="22"/>
        <v>2</v>
      </c>
      <c r="BF41" s="149"/>
      <c r="BG41" s="149"/>
      <c r="BI41" s="151" t="s">
        <v>67</v>
      </c>
      <c r="BJ41" s="82">
        <v>1</v>
      </c>
      <c r="BK41" s="157" t="s">
        <v>282</v>
      </c>
    </row>
    <row r="42" spans="1:217" ht="24">
      <c r="A42" s="136">
        <v>25</v>
      </c>
      <c r="B42" s="137" t="s">
        <v>305</v>
      </c>
      <c r="C42" s="138" t="s">
        <v>273</v>
      </c>
      <c r="D42" s="139">
        <f>[1]Sheet5!K27</f>
        <v>1</v>
      </c>
      <c r="E42" s="140">
        <f>[1]Sheet5!L27</f>
        <v>0</v>
      </c>
      <c r="F42" s="139">
        <f>[1]Sheet5!M27</f>
        <v>6</v>
      </c>
      <c r="G42" s="140">
        <f>[1]Sheet5!N27</f>
        <v>0</v>
      </c>
      <c r="H42" s="140">
        <f t="shared" si="28"/>
        <v>0</v>
      </c>
      <c r="I42" s="139">
        <f t="shared" si="29"/>
        <v>7</v>
      </c>
      <c r="J42" s="139">
        <f t="shared" si="30"/>
        <v>7</v>
      </c>
      <c r="K42" s="139"/>
      <c r="L42" s="139">
        <v>7</v>
      </c>
      <c r="M42" s="139">
        <v>8</v>
      </c>
      <c r="N42" s="139">
        <f t="shared" si="31"/>
        <v>15</v>
      </c>
      <c r="O42" s="139">
        <v>2</v>
      </c>
      <c r="P42" s="139"/>
      <c r="Q42" s="139">
        <v>15</v>
      </c>
      <c r="R42" s="139">
        <v>7</v>
      </c>
      <c r="S42" s="152">
        <v>11</v>
      </c>
      <c r="T42" s="152">
        <v>6</v>
      </c>
      <c r="U42" s="152">
        <v>9</v>
      </c>
      <c r="V42" s="152">
        <v>12</v>
      </c>
      <c r="W42" s="139">
        <f t="shared" si="32"/>
        <v>60</v>
      </c>
      <c r="X42" s="139">
        <v>6</v>
      </c>
      <c r="Y42" s="139"/>
      <c r="Z42" s="153">
        <v>0</v>
      </c>
      <c r="AA42" s="153">
        <v>0</v>
      </c>
      <c r="AB42" s="153">
        <v>0</v>
      </c>
      <c r="AC42" s="139">
        <v>0</v>
      </c>
      <c r="AD42" s="139">
        <v>0</v>
      </c>
      <c r="AE42" s="139">
        <v>0</v>
      </c>
      <c r="AF42" s="139">
        <f t="shared" si="33"/>
        <v>0</v>
      </c>
      <c r="AG42" s="139">
        <v>0</v>
      </c>
      <c r="AH42" s="139">
        <v>0</v>
      </c>
      <c r="AI42" s="139">
        <f t="shared" si="34"/>
        <v>75</v>
      </c>
      <c r="AJ42" s="139">
        <f t="shared" si="42"/>
        <v>8</v>
      </c>
      <c r="AK42" s="139"/>
      <c r="AL42" s="142">
        <v>1</v>
      </c>
      <c r="AM42" s="142">
        <v>4</v>
      </c>
      <c r="AN42" s="142">
        <f t="shared" si="35"/>
        <v>5</v>
      </c>
      <c r="AO42" s="143">
        <f t="shared" si="36"/>
        <v>0</v>
      </c>
      <c r="AP42" s="143">
        <f t="shared" si="37"/>
        <v>2</v>
      </c>
      <c r="AQ42" s="143">
        <f t="shared" si="38"/>
        <v>2</v>
      </c>
      <c r="AR42" s="144">
        <f t="shared" ref="AR42:AR73" si="43">AQ42/AN42*100</f>
        <v>40</v>
      </c>
      <c r="AS42" s="136"/>
      <c r="AT42" s="136">
        <v>1</v>
      </c>
      <c r="AU42" s="154">
        <v>1</v>
      </c>
      <c r="AV42" s="136"/>
      <c r="AW42" s="136">
        <f t="shared" si="39"/>
        <v>7</v>
      </c>
      <c r="AX42" s="136">
        <f t="shared" si="40"/>
        <v>2</v>
      </c>
      <c r="AY42" s="146">
        <f t="shared" ref="AY42:AY73" si="44">AX42/AN42*100</f>
        <v>40</v>
      </c>
      <c r="AZ42" s="147">
        <f t="shared" si="41"/>
        <v>-1</v>
      </c>
      <c r="BA42" s="148"/>
      <c r="BB42" s="148">
        <v>1</v>
      </c>
      <c r="BC42" s="148"/>
      <c r="BD42" s="82">
        <v>1</v>
      </c>
      <c r="BE42" s="149">
        <f t="shared" ref="BE42:BE73" si="45">J42-AJ42</f>
        <v>-1</v>
      </c>
      <c r="BF42" s="149"/>
      <c r="BG42" s="149"/>
      <c r="BH42" s="85" t="s">
        <v>296</v>
      </c>
      <c r="BI42" s="151" t="s">
        <v>275</v>
      </c>
      <c r="BJ42" s="82">
        <v>1</v>
      </c>
    </row>
    <row r="43" spans="1:217" ht="24">
      <c r="A43" s="136">
        <v>32</v>
      </c>
      <c r="B43" s="137" t="s">
        <v>314</v>
      </c>
      <c r="C43" s="138" t="s">
        <v>38</v>
      </c>
      <c r="D43" s="139">
        <f>[1]Sheet5!K36</f>
        <v>0</v>
      </c>
      <c r="E43" s="140">
        <f>[1]Sheet5!L36</f>
        <v>1</v>
      </c>
      <c r="F43" s="139">
        <f>[1]Sheet5!M36</f>
        <v>2</v>
      </c>
      <c r="G43" s="140">
        <f>[1]Sheet5!N36</f>
        <v>0</v>
      </c>
      <c r="H43" s="140">
        <f t="shared" si="28"/>
        <v>1</v>
      </c>
      <c r="I43" s="139">
        <f t="shared" si="29"/>
        <v>2</v>
      </c>
      <c r="J43" s="139">
        <f t="shared" si="30"/>
        <v>3</v>
      </c>
      <c r="K43" s="139"/>
      <c r="L43" s="139">
        <v>2</v>
      </c>
      <c r="M43" s="139">
        <v>7</v>
      </c>
      <c r="N43" s="139">
        <f t="shared" si="31"/>
        <v>9</v>
      </c>
      <c r="O43" s="139">
        <v>2</v>
      </c>
      <c r="P43" s="139"/>
      <c r="Q43" s="139">
        <v>7</v>
      </c>
      <c r="R43" s="139">
        <v>3</v>
      </c>
      <c r="S43" s="152">
        <v>1</v>
      </c>
      <c r="T43" s="152">
        <v>5</v>
      </c>
      <c r="U43" s="152">
        <v>2</v>
      </c>
      <c r="V43" s="152">
        <v>3</v>
      </c>
      <c r="W43" s="139">
        <f t="shared" si="32"/>
        <v>21</v>
      </c>
      <c r="X43" s="139">
        <v>6</v>
      </c>
      <c r="Y43" s="139"/>
      <c r="Z43" s="153">
        <v>0</v>
      </c>
      <c r="AA43" s="153">
        <v>0</v>
      </c>
      <c r="AB43" s="153">
        <v>0</v>
      </c>
      <c r="AC43" s="139">
        <v>0</v>
      </c>
      <c r="AD43" s="139">
        <v>0</v>
      </c>
      <c r="AE43" s="139">
        <v>0</v>
      </c>
      <c r="AF43" s="139">
        <f t="shared" si="33"/>
        <v>0</v>
      </c>
      <c r="AG43" s="139">
        <v>0</v>
      </c>
      <c r="AH43" s="139">
        <v>0</v>
      </c>
      <c r="AI43" s="139">
        <f t="shared" si="34"/>
        <v>30</v>
      </c>
      <c r="AJ43" s="139">
        <f t="shared" si="42"/>
        <v>8</v>
      </c>
      <c r="AK43" s="139"/>
      <c r="AL43" s="142">
        <v>1</v>
      </c>
      <c r="AM43" s="142">
        <v>2</v>
      </c>
      <c r="AN43" s="142">
        <f t="shared" si="35"/>
        <v>3</v>
      </c>
      <c r="AO43" s="143">
        <f t="shared" si="36"/>
        <v>0</v>
      </c>
      <c r="AP43" s="143">
        <f t="shared" si="37"/>
        <v>0</v>
      </c>
      <c r="AQ43" s="143">
        <f t="shared" si="38"/>
        <v>0</v>
      </c>
      <c r="AR43" s="144">
        <f t="shared" si="43"/>
        <v>0</v>
      </c>
      <c r="AS43" s="169"/>
      <c r="AT43" s="136"/>
      <c r="AU43" s="154">
        <v>1</v>
      </c>
      <c r="AV43" s="136"/>
      <c r="AW43" s="136">
        <f t="shared" si="39"/>
        <v>4</v>
      </c>
      <c r="AX43" s="136">
        <f t="shared" si="40"/>
        <v>1</v>
      </c>
      <c r="AY43" s="146">
        <f t="shared" si="44"/>
        <v>33.333333333333329</v>
      </c>
      <c r="AZ43" s="147">
        <f t="shared" si="41"/>
        <v>-4</v>
      </c>
      <c r="BA43" s="148">
        <v>1</v>
      </c>
      <c r="BB43" s="148">
        <v>1</v>
      </c>
      <c r="BC43" s="148"/>
      <c r="BD43" s="82">
        <v>1</v>
      </c>
      <c r="BE43" s="149">
        <f t="shared" si="45"/>
        <v>-5</v>
      </c>
      <c r="BF43" s="149"/>
      <c r="BG43" s="149"/>
      <c r="BH43" s="85" t="s">
        <v>300</v>
      </c>
      <c r="BI43" s="151" t="s">
        <v>312</v>
      </c>
      <c r="BJ43" s="82">
        <v>1</v>
      </c>
    </row>
    <row r="44" spans="1:217" ht="24">
      <c r="A44" s="136">
        <v>19</v>
      </c>
      <c r="B44" s="162" t="s">
        <v>298</v>
      </c>
      <c r="C44" s="136" t="s">
        <v>273</v>
      </c>
      <c r="D44" s="139">
        <f>[1]Sheet5!K21</f>
        <v>1</v>
      </c>
      <c r="E44" s="140">
        <f>[1]Sheet5!L21</f>
        <v>0</v>
      </c>
      <c r="F44" s="139">
        <f>[1]Sheet5!M21</f>
        <v>12</v>
      </c>
      <c r="G44" s="140">
        <f>[1]Sheet5!N21</f>
        <v>0</v>
      </c>
      <c r="H44" s="140">
        <f t="shared" ref="H44:H75" si="46">E44+G44</f>
        <v>0</v>
      </c>
      <c r="I44" s="139">
        <f t="shared" ref="I44:I75" si="47">D44+F44</f>
        <v>13</v>
      </c>
      <c r="J44" s="139">
        <f t="shared" ref="J44:J75" si="48">I44+H44</f>
        <v>13</v>
      </c>
      <c r="K44" s="139"/>
      <c r="L44" s="139">
        <v>23</v>
      </c>
      <c r="M44" s="139">
        <v>36</v>
      </c>
      <c r="N44" s="139">
        <f t="shared" ref="N44:N75" si="49">M44+L44</f>
        <v>59</v>
      </c>
      <c r="O44" s="139">
        <v>2</v>
      </c>
      <c r="P44" s="139"/>
      <c r="Q44" s="139">
        <v>25</v>
      </c>
      <c r="R44" s="139">
        <v>26</v>
      </c>
      <c r="S44" s="152">
        <v>44</v>
      </c>
      <c r="T44" s="152">
        <v>28</v>
      </c>
      <c r="U44" s="152">
        <v>39</v>
      </c>
      <c r="V44" s="152">
        <v>21</v>
      </c>
      <c r="W44" s="139">
        <f t="shared" ref="W44:W75" si="50">V44+U44+T44+S44+R44+Q44</f>
        <v>183</v>
      </c>
      <c r="X44" s="139">
        <v>6</v>
      </c>
      <c r="Y44" s="139"/>
      <c r="Z44" s="153">
        <v>0</v>
      </c>
      <c r="AA44" s="153">
        <v>0</v>
      </c>
      <c r="AB44" s="153">
        <v>0</v>
      </c>
      <c r="AC44" s="139">
        <v>0</v>
      </c>
      <c r="AD44" s="139">
        <v>0</v>
      </c>
      <c r="AE44" s="139">
        <v>0</v>
      </c>
      <c r="AF44" s="139">
        <f t="shared" ref="AF44:AF75" si="51">AB44+AA44+Z44</f>
        <v>0</v>
      </c>
      <c r="AG44" s="139">
        <v>0</v>
      </c>
      <c r="AH44" s="139">
        <v>0</v>
      </c>
      <c r="AI44" s="139">
        <f t="shared" ref="AI44:AI75" si="52">AF44+W44+N44</f>
        <v>242</v>
      </c>
      <c r="AJ44" s="139">
        <f t="shared" si="42"/>
        <v>8</v>
      </c>
      <c r="AK44" s="139"/>
      <c r="AL44" s="142">
        <v>1</v>
      </c>
      <c r="AM44" s="142">
        <v>11</v>
      </c>
      <c r="AN44" s="142">
        <f t="shared" ref="AN44:AN75" si="53">AL44+AM44</f>
        <v>12</v>
      </c>
      <c r="AO44" s="143">
        <f t="shared" ref="AO44:AO75" si="54">SUM(D44+E44)-AL44</f>
        <v>0</v>
      </c>
      <c r="AP44" s="143">
        <f t="shared" ref="AP44:AP75" si="55">SUM(F44+G44)-AM44</f>
        <v>1</v>
      </c>
      <c r="AQ44" s="143">
        <f t="shared" ref="AQ44:AQ75" si="56">AO44+AP44</f>
        <v>1</v>
      </c>
      <c r="AR44" s="144">
        <f t="shared" si="43"/>
        <v>8.3333333333333321</v>
      </c>
      <c r="AS44" s="136"/>
      <c r="AT44" s="136"/>
      <c r="AU44" s="136"/>
      <c r="AV44" s="136"/>
      <c r="AW44" s="136">
        <f t="shared" ref="AW44:AW75" si="57">(D44+E44+F44+G44+AS44+AU44)-AT44</f>
        <v>13</v>
      </c>
      <c r="AX44" s="136">
        <f t="shared" ref="AX44:AX75" si="58">AW44-AN44</f>
        <v>1</v>
      </c>
      <c r="AY44" s="146">
        <f t="shared" si="44"/>
        <v>8.3333333333333321</v>
      </c>
      <c r="AZ44" s="147">
        <f t="shared" ref="AZ44:AZ75" si="59">AW44-AJ44</f>
        <v>5</v>
      </c>
      <c r="BA44" s="148"/>
      <c r="BB44" s="148"/>
      <c r="BC44" s="148"/>
      <c r="BD44" s="82">
        <v>1</v>
      </c>
      <c r="BE44" s="149">
        <f t="shared" si="45"/>
        <v>5</v>
      </c>
      <c r="BF44" s="149"/>
      <c r="BG44" s="149"/>
      <c r="BI44" s="151" t="s">
        <v>278</v>
      </c>
      <c r="BJ44" s="82">
        <v>1</v>
      </c>
    </row>
    <row r="45" spans="1:217" ht="24">
      <c r="A45" s="136">
        <v>56</v>
      </c>
      <c r="B45" s="137" t="s">
        <v>340</v>
      </c>
      <c r="C45" s="138" t="s">
        <v>38</v>
      </c>
      <c r="D45" s="139">
        <f>[1]Sheet5!K60</f>
        <v>1</v>
      </c>
      <c r="E45" s="140">
        <f>[1]Sheet5!L60</f>
        <v>0</v>
      </c>
      <c r="F45" s="139">
        <f>[1]Sheet5!M60</f>
        <v>6</v>
      </c>
      <c r="G45" s="140">
        <f>[1]Sheet5!N60</f>
        <v>0</v>
      </c>
      <c r="H45" s="140">
        <f t="shared" si="46"/>
        <v>0</v>
      </c>
      <c r="I45" s="139">
        <f t="shared" si="47"/>
        <v>7</v>
      </c>
      <c r="J45" s="139">
        <f t="shared" si="48"/>
        <v>7</v>
      </c>
      <c r="K45" s="139"/>
      <c r="L45" s="139">
        <v>10</v>
      </c>
      <c r="M45" s="139">
        <v>8</v>
      </c>
      <c r="N45" s="139">
        <f t="shared" si="49"/>
        <v>18</v>
      </c>
      <c r="O45" s="139">
        <v>2</v>
      </c>
      <c r="P45" s="139"/>
      <c r="Q45" s="139">
        <v>9</v>
      </c>
      <c r="R45" s="139">
        <v>13</v>
      </c>
      <c r="S45" s="152">
        <v>8</v>
      </c>
      <c r="T45" s="152">
        <v>7</v>
      </c>
      <c r="U45" s="152">
        <v>9</v>
      </c>
      <c r="V45" s="152">
        <v>10</v>
      </c>
      <c r="W45" s="139">
        <f t="shared" si="50"/>
        <v>56</v>
      </c>
      <c r="X45" s="139">
        <v>6</v>
      </c>
      <c r="Y45" s="139"/>
      <c r="Z45" s="153">
        <v>0</v>
      </c>
      <c r="AA45" s="153">
        <v>0</v>
      </c>
      <c r="AB45" s="153">
        <v>0</v>
      </c>
      <c r="AC45" s="139">
        <v>0</v>
      </c>
      <c r="AD45" s="139">
        <v>0</v>
      </c>
      <c r="AE45" s="139">
        <v>0</v>
      </c>
      <c r="AF45" s="139">
        <f t="shared" si="51"/>
        <v>0</v>
      </c>
      <c r="AG45" s="139">
        <v>0</v>
      </c>
      <c r="AH45" s="139">
        <v>0</v>
      </c>
      <c r="AI45" s="139">
        <f t="shared" si="52"/>
        <v>74</v>
      </c>
      <c r="AJ45" s="139">
        <f t="shared" si="42"/>
        <v>8</v>
      </c>
      <c r="AK45" s="139"/>
      <c r="AL45" s="142">
        <v>1</v>
      </c>
      <c r="AM45" s="142">
        <v>4</v>
      </c>
      <c r="AN45" s="142">
        <f t="shared" si="53"/>
        <v>5</v>
      </c>
      <c r="AO45" s="143">
        <f t="shared" si="54"/>
        <v>0</v>
      </c>
      <c r="AP45" s="143">
        <f t="shared" si="55"/>
        <v>2</v>
      </c>
      <c r="AQ45" s="143">
        <f t="shared" si="56"/>
        <v>2</v>
      </c>
      <c r="AR45" s="144">
        <f t="shared" si="43"/>
        <v>40</v>
      </c>
      <c r="AS45" s="169"/>
      <c r="AT45" s="136"/>
      <c r="AU45" s="136"/>
      <c r="AV45" s="136"/>
      <c r="AW45" s="136">
        <f t="shared" si="57"/>
        <v>7</v>
      </c>
      <c r="AX45" s="136">
        <f t="shared" si="58"/>
        <v>2</v>
      </c>
      <c r="AY45" s="146">
        <f t="shared" si="44"/>
        <v>40</v>
      </c>
      <c r="AZ45" s="147">
        <f t="shared" si="59"/>
        <v>-1</v>
      </c>
      <c r="BA45" s="148"/>
      <c r="BB45" s="148"/>
      <c r="BC45" s="148"/>
      <c r="BD45" s="82">
        <v>1</v>
      </c>
      <c r="BE45" s="149">
        <f t="shared" si="45"/>
        <v>-1</v>
      </c>
      <c r="BF45" s="149"/>
      <c r="BG45" s="149"/>
      <c r="BI45" s="151" t="s">
        <v>312</v>
      </c>
      <c r="BJ45" s="82">
        <v>1</v>
      </c>
    </row>
    <row r="46" spans="1:217" ht="24">
      <c r="A46" s="136">
        <v>100</v>
      </c>
      <c r="B46" s="137" t="s">
        <v>388</v>
      </c>
      <c r="C46" s="138" t="s">
        <v>376</v>
      </c>
      <c r="D46" s="139">
        <f>[1]Sheet5!K112</f>
        <v>1</v>
      </c>
      <c r="E46" s="140">
        <f>[1]Sheet5!L112</f>
        <v>0</v>
      </c>
      <c r="F46" s="139">
        <f>[1]Sheet5!M112</f>
        <v>8</v>
      </c>
      <c r="G46" s="140">
        <f>[1]Sheet5!N112</f>
        <v>1</v>
      </c>
      <c r="H46" s="140">
        <f t="shared" si="46"/>
        <v>1</v>
      </c>
      <c r="I46" s="139">
        <f t="shared" si="47"/>
        <v>9</v>
      </c>
      <c r="J46" s="139">
        <f t="shared" si="48"/>
        <v>10</v>
      </c>
      <c r="K46" s="139"/>
      <c r="L46" s="139">
        <v>21</v>
      </c>
      <c r="M46" s="139">
        <v>16</v>
      </c>
      <c r="N46" s="139">
        <f t="shared" si="49"/>
        <v>37</v>
      </c>
      <c r="O46" s="139">
        <v>2</v>
      </c>
      <c r="P46" s="139"/>
      <c r="Q46" s="139">
        <v>17</v>
      </c>
      <c r="R46" s="139">
        <v>19</v>
      </c>
      <c r="S46" s="152">
        <v>17</v>
      </c>
      <c r="T46" s="152">
        <v>20</v>
      </c>
      <c r="U46" s="152">
        <v>20</v>
      </c>
      <c r="V46" s="152">
        <v>18</v>
      </c>
      <c r="W46" s="139">
        <f t="shared" si="50"/>
        <v>111</v>
      </c>
      <c r="X46" s="139">
        <v>6</v>
      </c>
      <c r="Y46" s="139"/>
      <c r="Z46" s="153">
        <v>0</v>
      </c>
      <c r="AA46" s="153">
        <v>0</v>
      </c>
      <c r="AB46" s="153">
        <v>0</v>
      </c>
      <c r="AC46" s="139">
        <v>0</v>
      </c>
      <c r="AD46" s="139">
        <v>0</v>
      </c>
      <c r="AE46" s="139">
        <v>0</v>
      </c>
      <c r="AF46" s="139">
        <f t="shared" si="51"/>
        <v>0</v>
      </c>
      <c r="AG46" s="139">
        <v>0</v>
      </c>
      <c r="AH46" s="139">
        <v>0</v>
      </c>
      <c r="AI46" s="139">
        <f t="shared" si="52"/>
        <v>148</v>
      </c>
      <c r="AJ46" s="139">
        <f t="shared" si="42"/>
        <v>8</v>
      </c>
      <c r="AK46" s="139"/>
      <c r="AL46" s="142">
        <v>1</v>
      </c>
      <c r="AM46" s="142">
        <v>9</v>
      </c>
      <c r="AN46" s="142">
        <f t="shared" si="53"/>
        <v>10</v>
      </c>
      <c r="AO46" s="143">
        <f t="shared" si="54"/>
        <v>0</v>
      </c>
      <c r="AP46" s="143">
        <f t="shared" si="55"/>
        <v>0</v>
      </c>
      <c r="AQ46" s="143">
        <f t="shared" si="56"/>
        <v>0</v>
      </c>
      <c r="AR46" s="144">
        <f t="shared" si="43"/>
        <v>0</v>
      </c>
      <c r="AS46" s="169"/>
      <c r="AT46" s="169"/>
      <c r="AU46" s="136"/>
      <c r="AV46" s="136"/>
      <c r="AW46" s="136">
        <f t="shared" si="57"/>
        <v>10</v>
      </c>
      <c r="AX46" s="136">
        <f t="shared" si="58"/>
        <v>0</v>
      </c>
      <c r="AY46" s="146">
        <f t="shared" si="44"/>
        <v>0</v>
      </c>
      <c r="AZ46" s="147">
        <f t="shared" si="59"/>
        <v>2</v>
      </c>
      <c r="BA46" s="148"/>
      <c r="BB46" s="148"/>
      <c r="BC46" s="148"/>
      <c r="BD46" s="82">
        <v>1</v>
      </c>
      <c r="BE46" s="149">
        <f t="shared" si="45"/>
        <v>2</v>
      </c>
      <c r="BF46" s="149"/>
      <c r="BG46" s="149"/>
      <c r="BI46" s="151" t="s">
        <v>386</v>
      </c>
      <c r="BJ46" s="82">
        <v>1</v>
      </c>
    </row>
    <row r="47" spans="1:217" ht="24">
      <c r="A47" s="136">
        <v>101</v>
      </c>
      <c r="B47" s="137" t="s">
        <v>19</v>
      </c>
      <c r="C47" s="138" t="s">
        <v>376</v>
      </c>
      <c r="D47" s="139">
        <f>[1]Sheet5!K113</f>
        <v>2</v>
      </c>
      <c r="E47" s="140">
        <f>[1]Sheet5!L113</f>
        <v>0</v>
      </c>
      <c r="F47" s="139">
        <f>[1]Sheet5!M113</f>
        <v>25</v>
      </c>
      <c r="G47" s="140">
        <f>[1]Sheet5!N113</f>
        <v>0</v>
      </c>
      <c r="H47" s="140">
        <f t="shared" si="46"/>
        <v>0</v>
      </c>
      <c r="I47" s="139">
        <f t="shared" si="47"/>
        <v>27</v>
      </c>
      <c r="J47" s="139">
        <f t="shared" si="48"/>
        <v>27</v>
      </c>
      <c r="K47" s="139"/>
      <c r="L47" s="139">
        <v>50</v>
      </c>
      <c r="M47" s="139">
        <v>50</v>
      </c>
      <c r="N47" s="139">
        <f t="shared" si="49"/>
        <v>100</v>
      </c>
      <c r="O47" s="139">
        <v>4</v>
      </c>
      <c r="P47" s="139"/>
      <c r="Q47" s="139">
        <v>50</v>
      </c>
      <c r="R47" s="139">
        <v>34</v>
      </c>
      <c r="S47" s="152">
        <v>49</v>
      </c>
      <c r="T47" s="152">
        <v>51</v>
      </c>
      <c r="U47" s="152">
        <v>50</v>
      </c>
      <c r="V47" s="152">
        <v>36</v>
      </c>
      <c r="W47" s="139">
        <f t="shared" si="50"/>
        <v>270</v>
      </c>
      <c r="X47" s="139">
        <v>9</v>
      </c>
      <c r="Y47" s="139"/>
      <c r="Z47" s="153">
        <v>58</v>
      </c>
      <c r="AA47" s="153">
        <v>44</v>
      </c>
      <c r="AB47" s="153">
        <v>28</v>
      </c>
      <c r="AC47" s="139">
        <v>0</v>
      </c>
      <c r="AD47" s="139">
        <v>0</v>
      </c>
      <c r="AE47" s="139">
        <v>0</v>
      </c>
      <c r="AF47" s="139">
        <f t="shared" si="51"/>
        <v>130</v>
      </c>
      <c r="AG47" s="139">
        <v>4</v>
      </c>
      <c r="AH47" s="139">
        <v>8</v>
      </c>
      <c r="AI47" s="139">
        <f t="shared" si="52"/>
        <v>500</v>
      </c>
      <c r="AJ47" s="139">
        <f t="shared" si="42"/>
        <v>17</v>
      </c>
      <c r="AK47" s="139"/>
      <c r="AL47" s="142">
        <v>2</v>
      </c>
      <c r="AM47" s="142">
        <v>25</v>
      </c>
      <c r="AN47" s="142">
        <f t="shared" si="53"/>
        <v>27</v>
      </c>
      <c r="AO47" s="143">
        <f t="shared" si="54"/>
        <v>0</v>
      </c>
      <c r="AP47" s="143">
        <f t="shared" si="55"/>
        <v>0</v>
      </c>
      <c r="AQ47" s="143">
        <f t="shared" si="56"/>
        <v>0</v>
      </c>
      <c r="AR47" s="144">
        <f t="shared" si="43"/>
        <v>0</v>
      </c>
      <c r="AS47" s="169"/>
      <c r="AT47" s="169"/>
      <c r="AU47" s="160">
        <v>2</v>
      </c>
      <c r="AV47" s="136"/>
      <c r="AW47" s="136">
        <f t="shared" si="57"/>
        <v>29</v>
      </c>
      <c r="AX47" s="136">
        <f t="shared" si="58"/>
        <v>2</v>
      </c>
      <c r="AY47" s="146">
        <f t="shared" si="44"/>
        <v>7.4074074074074066</v>
      </c>
      <c r="AZ47" s="147">
        <f t="shared" si="59"/>
        <v>12</v>
      </c>
      <c r="BA47" s="148">
        <v>1</v>
      </c>
      <c r="BB47" s="148">
        <v>1</v>
      </c>
      <c r="BC47" s="148"/>
      <c r="BD47" s="82">
        <v>1</v>
      </c>
      <c r="BE47" s="149">
        <f t="shared" si="45"/>
        <v>10</v>
      </c>
      <c r="BF47" s="149"/>
      <c r="BG47" s="149"/>
      <c r="BH47" s="85" t="s">
        <v>293</v>
      </c>
      <c r="BI47" s="151" t="s">
        <v>386</v>
      </c>
      <c r="BJ47" s="82">
        <v>1</v>
      </c>
    </row>
    <row r="48" spans="1:217" ht="24">
      <c r="A48" s="136">
        <v>87</v>
      </c>
      <c r="B48" s="137" t="s">
        <v>373</v>
      </c>
      <c r="C48" s="138" t="s">
        <v>363</v>
      </c>
      <c r="D48" s="139">
        <f>[1]Sheet5!K97</f>
        <v>0</v>
      </c>
      <c r="E48" s="140">
        <f>[1]Sheet5!L97</f>
        <v>1</v>
      </c>
      <c r="F48" s="139">
        <f>[1]Sheet5!M97</f>
        <v>4</v>
      </c>
      <c r="G48" s="140">
        <f>[1]Sheet5!N97</f>
        <v>0</v>
      </c>
      <c r="H48" s="140">
        <f t="shared" si="46"/>
        <v>1</v>
      </c>
      <c r="I48" s="139">
        <f t="shared" si="47"/>
        <v>4</v>
      </c>
      <c r="J48" s="139">
        <f t="shared" si="48"/>
        <v>5</v>
      </c>
      <c r="K48" s="139"/>
      <c r="L48" s="139">
        <v>3</v>
      </c>
      <c r="M48" s="139">
        <v>5</v>
      </c>
      <c r="N48" s="139">
        <f t="shared" si="49"/>
        <v>8</v>
      </c>
      <c r="O48" s="139">
        <v>2</v>
      </c>
      <c r="P48" s="139"/>
      <c r="Q48" s="139">
        <v>7</v>
      </c>
      <c r="R48" s="139">
        <v>8</v>
      </c>
      <c r="S48" s="152">
        <v>9</v>
      </c>
      <c r="T48" s="152">
        <v>0</v>
      </c>
      <c r="U48" s="152">
        <v>4</v>
      </c>
      <c r="V48" s="152">
        <v>5</v>
      </c>
      <c r="W48" s="139">
        <f t="shared" si="50"/>
        <v>33</v>
      </c>
      <c r="X48" s="139">
        <v>5</v>
      </c>
      <c r="Y48" s="139"/>
      <c r="Z48" s="153">
        <v>0</v>
      </c>
      <c r="AA48" s="153">
        <v>0</v>
      </c>
      <c r="AB48" s="153">
        <v>0</v>
      </c>
      <c r="AC48" s="139">
        <v>0</v>
      </c>
      <c r="AD48" s="139">
        <v>0</v>
      </c>
      <c r="AE48" s="139">
        <v>0</v>
      </c>
      <c r="AF48" s="139">
        <f t="shared" si="51"/>
        <v>0</v>
      </c>
      <c r="AG48" s="139">
        <v>0</v>
      </c>
      <c r="AH48" s="139">
        <v>0</v>
      </c>
      <c r="AI48" s="139">
        <f t="shared" si="52"/>
        <v>41</v>
      </c>
      <c r="AJ48" s="139">
        <f t="shared" si="42"/>
        <v>7</v>
      </c>
      <c r="AK48" s="139"/>
      <c r="AL48" s="142">
        <v>1</v>
      </c>
      <c r="AM48" s="142">
        <v>3</v>
      </c>
      <c r="AN48" s="142">
        <f t="shared" si="53"/>
        <v>4</v>
      </c>
      <c r="AO48" s="143">
        <f t="shared" si="54"/>
        <v>0</v>
      </c>
      <c r="AP48" s="143">
        <f t="shared" si="55"/>
        <v>1</v>
      </c>
      <c r="AQ48" s="143">
        <f t="shared" si="56"/>
        <v>1</v>
      </c>
      <c r="AR48" s="144">
        <f t="shared" si="43"/>
        <v>25</v>
      </c>
      <c r="AS48" s="169"/>
      <c r="AT48" s="169"/>
      <c r="AU48" s="136"/>
      <c r="AV48" s="136"/>
      <c r="AW48" s="136">
        <f t="shared" si="57"/>
        <v>5</v>
      </c>
      <c r="AX48" s="136">
        <f t="shared" si="58"/>
        <v>1</v>
      </c>
      <c r="AY48" s="146">
        <f t="shared" si="44"/>
        <v>25</v>
      </c>
      <c r="AZ48" s="147">
        <f t="shared" si="59"/>
        <v>-2</v>
      </c>
      <c r="BA48" s="148"/>
      <c r="BB48" s="148"/>
      <c r="BC48" s="148"/>
      <c r="BD48" s="82">
        <v>1</v>
      </c>
      <c r="BE48" s="149">
        <f t="shared" si="45"/>
        <v>-2</v>
      </c>
      <c r="BF48" s="149"/>
      <c r="BG48" s="149"/>
      <c r="BI48" s="151" t="s">
        <v>67</v>
      </c>
      <c r="BJ48" s="82">
        <v>1</v>
      </c>
    </row>
    <row r="49" spans="1:217" ht="24">
      <c r="A49" s="136">
        <v>24</v>
      </c>
      <c r="B49" s="137" t="s">
        <v>304</v>
      </c>
      <c r="C49" s="138" t="s">
        <v>273</v>
      </c>
      <c r="D49" s="139">
        <f>[1]Sheet5!K26</f>
        <v>0</v>
      </c>
      <c r="E49" s="140">
        <f>[1]Sheet5!L26</f>
        <v>1</v>
      </c>
      <c r="F49" s="139">
        <f>[1]Sheet5!M26</f>
        <v>8</v>
      </c>
      <c r="G49" s="140">
        <f>[1]Sheet5!N26</f>
        <v>0</v>
      </c>
      <c r="H49" s="140">
        <f t="shared" si="46"/>
        <v>1</v>
      </c>
      <c r="I49" s="139">
        <f t="shared" si="47"/>
        <v>8</v>
      </c>
      <c r="J49" s="139">
        <f t="shared" si="48"/>
        <v>9</v>
      </c>
      <c r="K49" s="139"/>
      <c r="L49" s="139">
        <v>13</v>
      </c>
      <c r="M49" s="139">
        <v>13</v>
      </c>
      <c r="N49" s="139">
        <f t="shared" si="49"/>
        <v>26</v>
      </c>
      <c r="O49" s="139">
        <v>2</v>
      </c>
      <c r="P49" s="139"/>
      <c r="Q49" s="139">
        <v>16</v>
      </c>
      <c r="R49" s="139">
        <v>12</v>
      </c>
      <c r="S49" s="152">
        <v>23</v>
      </c>
      <c r="T49" s="152">
        <v>17</v>
      </c>
      <c r="U49" s="152">
        <v>16</v>
      </c>
      <c r="V49" s="152">
        <v>16</v>
      </c>
      <c r="W49" s="139">
        <f t="shared" si="50"/>
        <v>100</v>
      </c>
      <c r="X49" s="139">
        <v>6</v>
      </c>
      <c r="Y49" s="139"/>
      <c r="Z49" s="153">
        <v>0</v>
      </c>
      <c r="AA49" s="153">
        <v>0</v>
      </c>
      <c r="AB49" s="153">
        <v>0</v>
      </c>
      <c r="AC49" s="139">
        <v>0</v>
      </c>
      <c r="AD49" s="139">
        <v>0</v>
      </c>
      <c r="AE49" s="139">
        <v>0</v>
      </c>
      <c r="AF49" s="139">
        <f t="shared" si="51"/>
        <v>0</v>
      </c>
      <c r="AG49" s="139">
        <v>0</v>
      </c>
      <c r="AH49" s="139">
        <v>0</v>
      </c>
      <c r="AI49" s="139">
        <f t="shared" si="52"/>
        <v>126</v>
      </c>
      <c r="AJ49" s="139">
        <f t="shared" si="42"/>
        <v>8</v>
      </c>
      <c r="AK49" s="139"/>
      <c r="AL49" s="142">
        <v>1</v>
      </c>
      <c r="AM49" s="142">
        <v>9</v>
      </c>
      <c r="AN49" s="142">
        <f t="shared" si="53"/>
        <v>10</v>
      </c>
      <c r="AO49" s="143">
        <f t="shared" si="54"/>
        <v>0</v>
      </c>
      <c r="AP49" s="143">
        <f t="shared" si="55"/>
        <v>-1</v>
      </c>
      <c r="AQ49" s="143">
        <f t="shared" si="56"/>
        <v>-1</v>
      </c>
      <c r="AR49" s="144">
        <f t="shared" si="43"/>
        <v>-10</v>
      </c>
      <c r="AS49" s="136"/>
      <c r="AT49" s="136"/>
      <c r="AU49" s="154"/>
      <c r="AV49" s="136"/>
      <c r="AW49" s="136">
        <f t="shared" si="57"/>
        <v>9</v>
      </c>
      <c r="AX49" s="136">
        <f t="shared" si="58"/>
        <v>-1</v>
      </c>
      <c r="AY49" s="146">
        <f t="shared" si="44"/>
        <v>-10</v>
      </c>
      <c r="AZ49" s="147">
        <f t="shared" si="59"/>
        <v>1</v>
      </c>
      <c r="BA49" s="148">
        <v>1</v>
      </c>
      <c r="BB49" s="148">
        <v>1</v>
      </c>
      <c r="BC49" s="148"/>
      <c r="BD49" s="82">
        <v>1</v>
      </c>
      <c r="BE49" s="149">
        <f t="shared" si="45"/>
        <v>1</v>
      </c>
      <c r="BF49" s="149"/>
      <c r="BG49" s="149"/>
      <c r="BI49" s="151" t="s">
        <v>275</v>
      </c>
      <c r="BJ49" s="82">
        <v>1</v>
      </c>
    </row>
    <row r="50" spans="1:217" s="173" customFormat="1" ht="24">
      <c r="A50" s="136">
        <v>66</v>
      </c>
      <c r="B50" s="137" t="s">
        <v>351</v>
      </c>
      <c r="C50" s="138" t="s">
        <v>344</v>
      </c>
      <c r="D50" s="139">
        <f>[1]Sheet5!K74</f>
        <v>1</v>
      </c>
      <c r="E50" s="140">
        <f>[1]Sheet5!L74</f>
        <v>0</v>
      </c>
      <c r="F50" s="139">
        <f>[1]Sheet5!M74</f>
        <v>10</v>
      </c>
      <c r="G50" s="140">
        <f>[1]Sheet5!N74</f>
        <v>1</v>
      </c>
      <c r="H50" s="140">
        <f t="shared" si="46"/>
        <v>1</v>
      </c>
      <c r="I50" s="139">
        <f t="shared" si="47"/>
        <v>11</v>
      </c>
      <c r="J50" s="139">
        <f t="shared" si="48"/>
        <v>12</v>
      </c>
      <c r="K50" s="139"/>
      <c r="L50" s="139">
        <v>29</v>
      </c>
      <c r="M50" s="139">
        <v>33</v>
      </c>
      <c r="N50" s="139">
        <f t="shared" si="49"/>
        <v>62</v>
      </c>
      <c r="O50" s="139">
        <v>2</v>
      </c>
      <c r="P50" s="139"/>
      <c r="Q50" s="139">
        <v>32</v>
      </c>
      <c r="R50" s="139">
        <v>34</v>
      </c>
      <c r="S50" s="152">
        <v>28</v>
      </c>
      <c r="T50" s="152">
        <v>39</v>
      </c>
      <c r="U50" s="152">
        <v>43</v>
      </c>
      <c r="V50" s="152">
        <v>20</v>
      </c>
      <c r="W50" s="139">
        <f t="shared" si="50"/>
        <v>196</v>
      </c>
      <c r="X50" s="139">
        <v>6</v>
      </c>
      <c r="Y50" s="139"/>
      <c r="Z50" s="153">
        <v>0</v>
      </c>
      <c r="AA50" s="153">
        <v>0</v>
      </c>
      <c r="AB50" s="153">
        <v>0</v>
      </c>
      <c r="AC50" s="139">
        <v>0</v>
      </c>
      <c r="AD50" s="139">
        <v>0</v>
      </c>
      <c r="AE50" s="139">
        <v>0</v>
      </c>
      <c r="AF50" s="139">
        <f t="shared" si="51"/>
        <v>0</v>
      </c>
      <c r="AG50" s="139">
        <v>0</v>
      </c>
      <c r="AH50" s="139">
        <v>0</v>
      </c>
      <c r="AI50" s="139">
        <f t="shared" si="52"/>
        <v>258</v>
      </c>
      <c r="AJ50" s="139">
        <f t="shared" si="42"/>
        <v>8</v>
      </c>
      <c r="AK50" s="139"/>
      <c r="AL50" s="142">
        <v>1</v>
      </c>
      <c r="AM50" s="142">
        <v>11</v>
      </c>
      <c r="AN50" s="142">
        <f t="shared" si="53"/>
        <v>12</v>
      </c>
      <c r="AO50" s="143">
        <f t="shared" si="54"/>
        <v>0</v>
      </c>
      <c r="AP50" s="143">
        <f t="shared" si="55"/>
        <v>0</v>
      </c>
      <c r="AQ50" s="143">
        <f t="shared" si="56"/>
        <v>0</v>
      </c>
      <c r="AR50" s="144">
        <f t="shared" si="43"/>
        <v>0</v>
      </c>
      <c r="AS50" s="169"/>
      <c r="AT50" s="136"/>
      <c r="AU50" s="145">
        <v>1</v>
      </c>
      <c r="AV50" s="136"/>
      <c r="AW50" s="136">
        <f t="shared" si="57"/>
        <v>13</v>
      </c>
      <c r="AX50" s="136">
        <f t="shared" si="58"/>
        <v>1</v>
      </c>
      <c r="AY50" s="146">
        <f t="shared" si="44"/>
        <v>8.3333333333333321</v>
      </c>
      <c r="AZ50" s="147">
        <f t="shared" si="59"/>
        <v>5</v>
      </c>
      <c r="BA50" s="148">
        <v>1</v>
      </c>
      <c r="BB50" s="148"/>
      <c r="BC50" s="148"/>
      <c r="BD50" s="82">
        <v>1</v>
      </c>
      <c r="BE50" s="149">
        <f t="shared" si="45"/>
        <v>4</v>
      </c>
      <c r="BF50" s="149"/>
      <c r="BG50" s="149"/>
      <c r="BH50" s="85" t="s">
        <v>293</v>
      </c>
      <c r="BI50" s="151" t="s">
        <v>352</v>
      </c>
      <c r="BJ50" s="82">
        <v>1</v>
      </c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</row>
    <row r="51" spans="1:217" ht="24">
      <c r="A51" s="136">
        <v>20</v>
      </c>
      <c r="B51" s="137" t="s">
        <v>299</v>
      </c>
      <c r="C51" s="138" t="s">
        <v>273</v>
      </c>
      <c r="D51" s="139">
        <f>[1]Sheet5!K22</f>
        <v>0</v>
      </c>
      <c r="E51" s="140">
        <f>[1]Sheet5!L22</f>
        <v>1</v>
      </c>
      <c r="F51" s="139">
        <f>[1]Sheet5!M22</f>
        <v>2</v>
      </c>
      <c r="G51" s="140">
        <f>[1]Sheet5!N22</f>
        <v>0</v>
      </c>
      <c r="H51" s="140">
        <f t="shared" si="46"/>
        <v>1</v>
      </c>
      <c r="I51" s="139">
        <f t="shared" si="47"/>
        <v>2</v>
      </c>
      <c r="J51" s="139">
        <f t="shared" si="48"/>
        <v>3</v>
      </c>
      <c r="K51" s="139"/>
      <c r="L51" s="139">
        <v>7</v>
      </c>
      <c r="M51" s="139">
        <v>5</v>
      </c>
      <c r="N51" s="139">
        <f t="shared" si="49"/>
        <v>12</v>
      </c>
      <c r="O51" s="139">
        <v>2</v>
      </c>
      <c r="P51" s="139"/>
      <c r="Q51" s="139">
        <v>2</v>
      </c>
      <c r="R51" s="139">
        <v>5</v>
      </c>
      <c r="S51" s="152">
        <v>6</v>
      </c>
      <c r="T51" s="152">
        <v>7</v>
      </c>
      <c r="U51" s="152">
        <v>3</v>
      </c>
      <c r="V51" s="152">
        <v>1</v>
      </c>
      <c r="W51" s="139">
        <f t="shared" si="50"/>
        <v>24</v>
      </c>
      <c r="X51" s="139">
        <v>6</v>
      </c>
      <c r="Y51" s="139"/>
      <c r="Z51" s="153">
        <v>0</v>
      </c>
      <c r="AA51" s="153">
        <v>0</v>
      </c>
      <c r="AB51" s="153">
        <v>0</v>
      </c>
      <c r="AC51" s="139">
        <v>0</v>
      </c>
      <c r="AD51" s="139">
        <v>0</v>
      </c>
      <c r="AE51" s="139">
        <v>0</v>
      </c>
      <c r="AF51" s="139">
        <f t="shared" si="51"/>
        <v>0</v>
      </c>
      <c r="AG51" s="139">
        <v>0</v>
      </c>
      <c r="AH51" s="139">
        <v>0</v>
      </c>
      <c r="AI51" s="139">
        <f t="shared" si="52"/>
        <v>36</v>
      </c>
      <c r="AJ51" s="139">
        <f t="shared" si="42"/>
        <v>8</v>
      </c>
      <c r="AK51" s="139"/>
      <c r="AL51" s="142">
        <v>1</v>
      </c>
      <c r="AM51" s="142">
        <v>2</v>
      </c>
      <c r="AN51" s="142">
        <f t="shared" si="53"/>
        <v>3</v>
      </c>
      <c r="AO51" s="143">
        <f t="shared" si="54"/>
        <v>0</v>
      </c>
      <c r="AP51" s="143">
        <f t="shared" si="55"/>
        <v>0</v>
      </c>
      <c r="AQ51" s="143">
        <f t="shared" si="56"/>
        <v>0</v>
      </c>
      <c r="AR51" s="144">
        <f t="shared" si="43"/>
        <v>0</v>
      </c>
      <c r="AS51" s="136"/>
      <c r="AT51" s="136"/>
      <c r="AU51" s="154">
        <v>2</v>
      </c>
      <c r="AV51" s="136"/>
      <c r="AW51" s="136">
        <f t="shared" si="57"/>
        <v>5</v>
      </c>
      <c r="AX51" s="136">
        <f t="shared" si="58"/>
        <v>2</v>
      </c>
      <c r="AY51" s="146">
        <f t="shared" si="44"/>
        <v>66.666666666666657</v>
      </c>
      <c r="AZ51" s="147">
        <f t="shared" si="59"/>
        <v>-3</v>
      </c>
      <c r="BA51" s="148"/>
      <c r="BB51" s="148">
        <v>1</v>
      </c>
      <c r="BC51" s="148"/>
      <c r="BD51" s="82">
        <v>1</v>
      </c>
      <c r="BE51" s="149">
        <f t="shared" si="45"/>
        <v>-5</v>
      </c>
      <c r="BF51" s="149"/>
      <c r="BG51" s="149"/>
      <c r="BH51" s="85" t="s">
        <v>300</v>
      </c>
      <c r="BI51" s="151" t="s">
        <v>278</v>
      </c>
      <c r="BJ51" s="82">
        <v>1</v>
      </c>
    </row>
    <row r="52" spans="1:217" ht="24">
      <c r="A52" s="136">
        <v>95</v>
      </c>
      <c r="B52" s="137" t="s">
        <v>383</v>
      </c>
      <c r="C52" s="138" t="s">
        <v>376</v>
      </c>
      <c r="D52" s="139">
        <f>[1]Sheet5!K107</f>
        <v>1</v>
      </c>
      <c r="E52" s="140">
        <f>[1]Sheet5!L107</f>
        <v>0</v>
      </c>
      <c r="F52" s="139">
        <f>[1]Sheet5!M107</f>
        <v>10</v>
      </c>
      <c r="G52" s="140">
        <f>[1]Sheet5!N107</f>
        <v>0</v>
      </c>
      <c r="H52" s="140">
        <f t="shared" si="46"/>
        <v>0</v>
      </c>
      <c r="I52" s="139">
        <f t="shared" si="47"/>
        <v>11</v>
      </c>
      <c r="J52" s="139">
        <f t="shared" si="48"/>
        <v>11</v>
      </c>
      <c r="K52" s="139"/>
      <c r="L52" s="139">
        <v>18</v>
      </c>
      <c r="M52" s="139">
        <v>24</v>
      </c>
      <c r="N52" s="139">
        <f t="shared" si="49"/>
        <v>42</v>
      </c>
      <c r="O52" s="139">
        <v>2</v>
      </c>
      <c r="P52" s="139"/>
      <c r="Q52" s="139">
        <v>24</v>
      </c>
      <c r="R52" s="139">
        <v>18</v>
      </c>
      <c r="S52" s="152">
        <v>21</v>
      </c>
      <c r="T52" s="152">
        <v>20</v>
      </c>
      <c r="U52" s="152">
        <v>18</v>
      </c>
      <c r="V52" s="152">
        <v>27</v>
      </c>
      <c r="W52" s="139">
        <f t="shared" si="50"/>
        <v>128</v>
      </c>
      <c r="X52" s="139">
        <v>6</v>
      </c>
      <c r="Y52" s="139"/>
      <c r="Z52" s="153">
        <v>0</v>
      </c>
      <c r="AA52" s="153">
        <v>0</v>
      </c>
      <c r="AB52" s="153">
        <v>0</v>
      </c>
      <c r="AC52" s="139">
        <v>0</v>
      </c>
      <c r="AD52" s="139">
        <v>0</v>
      </c>
      <c r="AE52" s="139">
        <v>0</v>
      </c>
      <c r="AF52" s="139">
        <f t="shared" si="51"/>
        <v>0</v>
      </c>
      <c r="AG52" s="139">
        <v>0</v>
      </c>
      <c r="AH52" s="139">
        <v>0</v>
      </c>
      <c r="AI52" s="139">
        <f t="shared" si="52"/>
        <v>170</v>
      </c>
      <c r="AJ52" s="139">
        <f t="shared" si="42"/>
        <v>8</v>
      </c>
      <c r="AK52" s="139"/>
      <c r="AL52" s="142">
        <v>1</v>
      </c>
      <c r="AM52" s="142">
        <v>9</v>
      </c>
      <c r="AN52" s="142">
        <f t="shared" si="53"/>
        <v>10</v>
      </c>
      <c r="AO52" s="143">
        <f t="shared" si="54"/>
        <v>0</v>
      </c>
      <c r="AP52" s="143">
        <f t="shared" si="55"/>
        <v>1</v>
      </c>
      <c r="AQ52" s="143">
        <f t="shared" si="56"/>
        <v>1</v>
      </c>
      <c r="AR52" s="144">
        <f t="shared" si="43"/>
        <v>10</v>
      </c>
      <c r="AS52" s="169"/>
      <c r="AT52" s="169"/>
      <c r="AU52" s="136"/>
      <c r="AV52" s="136"/>
      <c r="AW52" s="136">
        <f t="shared" si="57"/>
        <v>11</v>
      </c>
      <c r="AX52" s="136">
        <f t="shared" si="58"/>
        <v>1</v>
      </c>
      <c r="AY52" s="146">
        <f t="shared" si="44"/>
        <v>10</v>
      </c>
      <c r="AZ52" s="147">
        <f t="shared" si="59"/>
        <v>3</v>
      </c>
      <c r="BA52" s="148"/>
      <c r="BB52" s="148"/>
      <c r="BC52" s="148"/>
      <c r="BD52" s="82">
        <v>1</v>
      </c>
      <c r="BE52" s="149">
        <f t="shared" si="45"/>
        <v>3</v>
      </c>
      <c r="BF52" s="149"/>
      <c r="BG52" s="149"/>
      <c r="BI52" s="151" t="s">
        <v>377</v>
      </c>
      <c r="BJ52" s="82">
        <v>1</v>
      </c>
    </row>
    <row r="53" spans="1:217" ht="24">
      <c r="A53" s="136">
        <v>46</v>
      </c>
      <c r="B53" s="137" t="s">
        <v>331</v>
      </c>
      <c r="C53" s="138" t="s">
        <v>38</v>
      </c>
      <c r="D53" s="139">
        <f>[1]Sheet5!K50</f>
        <v>1</v>
      </c>
      <c r="E53" s="140">
        <f>[1]Sheet5!L50</f>
        <v>0</v>
      </c>
      <c r="F53" s="139">
        <f>[1]Sheet5!M50</f>
        <v>9</v>
      </c>
      <c r="G53" s="140">
        <f>[1]Sheet5!N50</f>
        <v>0</v>
      </c>
      <c r="H53" s="140">
        <f t="shared" si="46"/>
        <v>0</v>
      </c>
      <c r="I53" s="139">
        <f t="shared" si="47"/>
        <v>10</v>
      </c>
      <c r="J53" s="139">
        <f t="shared" si="48"/>
        <v>10</v>
      </c>
      <c r="K53" s="139"/>
      <c r="L53" s="139">
        <v>12</v>
      </c>
      <c r="M53" s="139">
        <v>21</v>
      </c>
      <c r="N53" s="139">
        <f t="shared" si="49"/>
        <v>33</v>
      </c>
      <c r="O53" s="139">
        <v>2</v>
      </c>
      <c r="P53" s="139"/>
      <c r="Q53" s="139">
        <v>16</v>
      </c>
      <c r="R53" s="139">
        <v>12</v>
      </c>
      <c r="S53" s="152">
        <v>12</v>
      </c>
      <c r="T53" s="152">
        <v>24</v>
      </c>
      <c r="U53" s="152">
        <v>19</v>
      </c>
      <c r="V53" s="152">
        <v>20</v>
      </c>
      <c r="W53" s="139">
        <f t="shared" si="50"/>
        <v>103</v>
      </c>
      <c r="X53" s="139">
        <v>6</v>
      </c>
      <c r="Y53" s="139"/>
      <c r="Z53" s="153">
        <v>0</v>
      </c>
      <c r="AA53" s="153">
        <v>0</v>
      </c>
      <c r="AB53" s="153">
        <v>0</v>
      </c>
      <c r="AC53" s="139">
        <v>0</v>
      </c>
      <c r="AD53" s="139">
        <v>0</v>
      </c>
      <c r="AE53" s="139">
        <v>0</v>
      </c>
      <c r="AF53" s="139">
        <f t="shared" si="51"/>
        <v>0</v>
      </c>
      <c r="AG53" s="139">
        <v>0</v>
      </c>
      <c r="AH53" s="139">
        <v>0</v>
      </c>
      <c r="AI53" s="139">
        <f t="shared" si="52"/>
        <v>136</v>
      </c>
      <c r="AJ53" s="139">
        <f t="shared" si="42"/>
        <v>8</v>
      </c>
      <c r="AK53" s="139"/>
      <c r="AL53" s="142">
        <v>1</v>
      </c>
      <c r="AM53" s="142">
        <v>9</v>
      </c>
      <c r="AN53" s="142">
        <f t="shared" si="53"/>
        <v>10</v>
      </c>
      <c r="AO53" s="143">
        <f t="shared" si="54"/>
        <v>0</v>
      </c>
      <c r="AP53" s="143">
        <f t="shared" si="55"/>
        <v>0</v>
      </c>
      <c r="AQ53" s="143">
        <f t="shared" si="56"/>
        <v>0</v>
      </c>
      <c r="AR53" s="144">
        <f t="shared" si="43"/>
        <v>0</v>
      </c>
      <c r="AS53" s="169"/>
      <c r="AT53" s="136"/>
      <c r="AU53" s="136"/>
      <c r="AV53" s="136"/>
      <c r="AW53" s="136">
        <f t="shared" si="57"/>
        <v>10</v>
      </c>
      <c r="AX53" s="136">
        <f t="shared" si="58"/>
        <v>0</v>
      </c>
      <c r="AY53" s="146">
        <f t="shared" si="44"/>
        <v>0</v>
      </c>
      <c r="AZ53" s="147">
        <f t="shared" si="59"/>
        <v>2</v>
      </c>
      <c r="BA53" s="148"/>
      <c r="BB53" s="148"/>
      <c r="BC53" s="148"/>
      <c r="BD53" s="82">
        <v>1</v>
      </c>
      <c r="BE53" s="149">
        <f t="shared" si="45"/>
        <v>2</v>
      </c>
      <c r="BF53" s="149"/>
      <c r="BG53" s="149"/>
      <c r="BI53" s="151" t="s">
        <v>308</v>
      </c>
      <c r="BJ53" s="82">
        <v>1</v>
      </c>
    </row>
    <row r="54" spans="1:217" ht="24">
      <c r="A54" s="136">
        <v>54</v>
      </c>
      <c r="B54" s="137" t="s">
        <v>338</v>
      </c>
      <c r="C54" s="138" t="s">
        <v>38</v>
      </c>
      <c r="D54" s="139">
        <f>[1]Sheet5!K58</f>
        <v>0</v>
      </c>
      <c r="E54" s="140">
        <f>[1]Sheet5!L58</f>
        <v>1</v>
      </c>
      <c r="F54" s="139">
        <f>[1]Sheet5!M58</f>
        <v>5</v>
      </c>
      <c r="G54" s="140">
        <f>[1]Sheet5!N58</f>
        <v>0</v>
      </c>
      <c r="H54" s="140">
        <f t="shared" si="46"/>
        <v>1</v>
      </c>
      <c r="I54" s="139">
        <f t="shared" si="47"/>
        <v>5</v>
      </c>
      <c r="J54" s="139">
        <f t="shared" si="48"/>
        <v>6</v>
      </c>
      <c r="K54" s="139"/>
      <c r="L54" s="139">
        <v>9</v>
      </c>
      <c r="M54" s="139">
        <v>14</v>
      </c>
      <c r="N54" s="139">
        <f t="shared" si="49"/>
        <v>23</v>
      </c>
      <c r="O54" s="139">
        <v>2</v>
      </c>
      <c r="P54" s="139"/>
      <c r="Q54" s="139">
        <v>9</v>
      </c>
      <c r="R54" s="139">
        <v>8</v>
      </c>
      <c r="S54" s="152">
        <v>10</v>
      </c>
      <c r="T54" s="152">
        <v>15</v>
      </c>
      <c r="U54" s="152">
        <v>8</v>
      </c>
      <c r="V54" s="152">
        <v>9</v>
      </c>
      <c r="W54" s="139">
        <f t="shared" si="50"/>
        <v>59</v>
      </c>
      <c r="X54" s="139">
        <v>6</v>
      </c>
      <c r="Y54" s="139"/>
      <c r="Z54" s="153">
        <v>0</v>
      </c>
      <c r="AA54" s="153">
        <v>0</v>
      </c>
      <c r="AB54" s="153">
        <v>0</v>
      </c>
      <c r="AC54" s="139">
        <v>0</v>
      </c>
      <c r="AD54" s="139">
        <v>0</v>
      </c>
      <c r="AE54" s="139">
        <v>0</v>
      </c>
      <c r="AF54" s="139">
        <f t="shared" si="51"/>
        <v>0</v>
      </c>
      <c r="AG54" s="139">
        <v>0</v>
      </c>
      <c r="AH54" s="139">
        <v>0</v>
      </c>
      <c r="AI54" s="139">
        <f t="shared" si="52"/>
        <v>82</v>
      </c>
      <c r="AJ54" s="139">
        <f t="shared" si="42"/>
        <v>8</v>
      </c>
      <c r="AK54" s="139"/>
      <c r="AL54" s="142">
        <v>1</v>
      </c>
      <c r="AM54" s="142">
        <v>5</v>
      </c>
      <c r="AN54" s="142">
        <f t="shared" si="53"/>
        <v>6</v>
      </c>
      <c r="AO54" s="143">
        <f t="shared" si="54"/>
        <v>0</v>
      </c>
      <c r="AP54" s="143">
        <f t="shared" si="55"/>
        <v>0</v>
      </c>
      <c r="AQ54" s="143">
        <f t="shared" si="56"/>
        <v>0</v>
      </c>
      <c r="AR54" s="144">
        <f t="shared" si="43"/>
        <v>0</v>
      </c>
      <c r="AS54" s="169">
        <v>1</v>
      </c>
      <c r="AT54" s="136"/>
      <c r="AU54" s="136"/>
      <c r="AV54" s="136"/>
      <c r="AW54" s="136">
        <f t="shared" si="57"/>
        <v>7</v>
      </c>
      <c r="AX54" s="136">
        <f t="shared" si="58"/>
        <v>1</v>
      </c>
      <c r="AY54" s="146">
        <f t="shared" si="44"/>
        <v>16.666666666666664</v>
      </c>
      <c r="AZ54" s="147">
        <f t="shared" si="59"/>
        <v>-1</v>
      </c>
      <c r="BA54" s="148"/>
      <c r="BB54" s="148">
        <v>1</v>
      </c>
      <c r="BC54" s="148"/>
      <c r="BD54" s="82">
        <v>1</v>
      </c>
      <c r="BE54" s="149">
        <f t="shared" si="45"/>
        <v>-2</v>
      </c>
      <c r="BF54" s="149"/>
      <c r="BG54" s="149"/>
      <c r="BI54" s="151" t="s">
        <v>312</v>
      </c>
      <c r="BJ54" s="82">
        <v>1</v>
      </c>
      <c r="BK54" s="82">
        <v>1</v>
      </c>
    </row>
    <row r="55" spans="1:217" ht="24">
      <c r="A55" s="136">
        <v>108</v>
      </c>
      <c r="B55" s="137" t="s">
        <v>24</v>
      </c>
      <c r="C55" s="138" t="s">
        <v>393</v>
      </c>
      <c r="D55" s="139">
        <f>[1]Sheet5!K121</f>
        <v>0</v>
      </c>
      <c r="E55" s="140">
        <f>[1]Sheet5!L121</f>
        <v>1</v>
      </c>
      <c r="F55" s="139">
        <f>[1]Sheet5!M121</f>
        <v>14</v>
      </c>
      <c r="G55" s="140">
        <f>[1]Sheet5!N121</f>
        <v>0</v>
      </c>
      <c r="H55" s="140">
        <f t="shared" si="46"/>
        <v>1</v>
      </c>
      <c r="I55" s="139">
        <f t="shared" si="47"/>
        <v>14</v>
      </c>
      <c r="J55" s="139">
        <f t="shared" si="48"/>
        <v>15</v>
      </c>
      <c r="K55" s="139"/>
      <c r="L55" s="139">
        <v>5</v>
      </c>
      <c r="M55" s="139">
        <v>10</v>
      </c>
      <c r="N55" s="139">
        <f t="shared" si="49"/>
        <v>15</v>
      </c>
      <c r="O55" s="139">
        <v>2</v>
      </c>
      <c r="P55" s="139"/>
      <c r="Q55" s="139">
        <v>10</v>
      </c>
      <c r="R55" s="139">
        <v>15</v>
      </c>
      <c r="S55" s="152">
        <v>17</v>
      </c>
      <c r="T55" s="152">
        <v>14</v>
      </c>
      <c r="U55" s="152">
        <v>11</v>
      </c>
      <c r="V55" s="152">
        <v>15</v>
      </c>
      <c r="W55" s="139">
        <f t="shared" si="50"/>
        <v>82</v>
      </c>
      <c r="X55" s="139">
        <v>6</v>
      </c>
      <c r="Y55" s="139"/>
      <c r="Z55" s="153">
        <v>11</v>
      </c>
      <c r="AA55" s="153">
        <v>12</v>
      </c>
      <c r="AB55" s="153">
        <v>16</v>
      </c>
      <c r="AC55" s="139">
        <v>0</v>
      </c>
      <c r="AD55" s="139">
        <v>0</v>
      </c>
      <c r="AE55" s="139">
        <v>0</v>
      </c>
      <c r="AF55" s="139">
        <f t="shared" si="51"/>
        <v>39</v>
      </c>
      <c r="AG55" s="139">
        <v>3</v>
      </c>
      <c r="AH55" s="139">
        <v>6</v>
      </c>
      <c r="AI55" s="139">
        <f t="shared" si="52"/>
        <v>136</v>
      </c>
      <c r="AJ55" s="139">
        <f t="shared" si="42"/>
        <v>11</v>
      </c>
      <c r="AK55" s="139"/>
      <c r="AL55" s="142">
        <v>1</v>
      </c>
      <c r="AM55" s="142">
        <v>14</v>
      </c>
      <c r="AN55" s="142">
        <f t="shared" si="53"/>
        <v>15</v>
      </c>
      <c r="AO55" s="143">
        <f t="shared" si="54"/>
        <v>0</v>
      </c>
      <c r="AP55" s="143">
        <f t="shared" si="55"/>
        <v>0</v>
      </c>
      <c r="AQ55" s="143">
        <f t="shared" si="56"/>
        <v>0</v>
      </c>
      <c r="AR55" s="144">
        <f t="shared" si="43"/>
        <v>0</v>
      </c>
      <c r="AS55" s="169"/>
      <c r="AT55" s="169">
        <v>1</v>
      </c>
      <c r="AU55" s="136"/>
      <c r="AV55" s="136"/>
      <c r="AW55" s="136">
        <f t="shared" si="57"/>
        <v>14</v>
      </c>
      <c r="AX55" s="136">
        <f t="shared" si="58"/>
        <v>-1</v>
      </c>
      <c r="AY55" s="146">
        <f t="shared" si="44"/>
        <v>-6.666666666666667</v>
      </c>
      <c r="AZ55" s="147">
        <f t="shared" si="59"/>
        <v>3</v>
      </c>
      <c r="BA55" s="148"/>
      <c r="BB55" s="148">
        <v>1</v>
      </c>
      <c r="BC55" s="148"/>
      <c r="BD55" s="82">
        <v>1</v>
      </c>
      <c r="BE55" s="149">
        <f t="shared" si="45"/>
        <v>4</v>
      </c>
      <c r="BF55" s="149"/>
      <c r="BG55" s="149"/>
      <c r="BI55" s="151" t="s">
        <v>46</v>
      </c>
      <c r="BJ55" s="82">
        <v>1</v>
      </c>
    </row>
    <row r="56" spans="1:217" ht="24">
      <c r="A56" s="136">
        <v>67</v>
      </c>
      <c r="B56" s="137" t="s">
        <v>353</v>
      </c>
      <c r="C56" s="138" t="s">
        <v>344</v>
      </c>
      <c r="D56" s="139">
        <f>[1]Sheet5!K75</f>
        <v>0</v>
      </c>
      <c r="E56" s="140">
        <f>[1]Sheet5!L75</f>
        <v>1</v>
      </c>
      <c r="F56" s="139">
        <f>[1]Sheet5!M75</f>
        <v>10</v>
      </c>
      <c r="G56" s="140">
        <f>[1]Sheet5!N75</f>
        <v>0</v>
      </c>
      <c r="H56" s="140">
        <f t="shared" si="46"/>
        <v>1</v>
      </c>
      <c r="I56" s="139">
        <f t="shared" si="47"/>
        <v>10</v>
      </c>
      <c r="J56" s="139">
        <f t="shared" si="48"/>
        <v>11</v>
      </c>
      <c r="K56" s="139"/>
      <c r="L56" s="139">
        <v>19</v>
      </c>
      <c r="M56" s="139">
        <v>29</v>
      </c>
      <c r="N56" s="139">
        <f t="shared" si="49"/>
        <v>48</v>
      </c>
      <c r="O56" s="139">
        <v>2</v>
      </c>
      <c r="P56" s="139"/>
      <c r="Q56" s="139">
        <v>28</v>
      </c>
      <c r="R56" s="139">
        <v>29</v>
      </c>
      <c r="S56" s="152">
        <v>27</v>
      </c>
      <c r="T56" s="152">
        <v>32</v>
      </c>
      <c r="U56" s="152">
        <v>30</v>
      </c>
      <c r="V56" s="152">
        <v>29</v>
      </c>
      <c r="W56" s="139">
        <f t="shared" si="50"/>
        <v>175</v>
      </c>
      <c r="X56" s="139">
        <v>6</v>
      </c>
      <c r="Y56" s="139"/>
      <c r="Z56" s="153">
        <v>0</v>
      </c>
      <c r="AA56" s="153">
        <v>0</v>
      </c>
      <c r="AB56" s="153">
        <v>0</v>
      </c>
      <c r="AC56" s="139">
        <v>0</v>
      </c>
      <c r="AD56" s="139">
        <v>0</v>
      </c>
      <c r="AE56" s="139">
        <v>0</v>
      </c>
      <c r="AF56" s="139">
        <f t="shared" si="51"/>
        <v>0</v>
      </c>
      <c r="AG56" s="139">
        <v>0</v>
      </c>
      <c r="AH56" s="139">
        <v>0</v>
      </c>
      <c r="AI56" s="139">
        <f t="shared" si="52"/>
        <v>223</v>
      </c>
      <c r="AJ56" s="139">
        <f t="shared" si="42"/>
        <v>8</v>
      </c>
      <c r="AK56" s="139"/>
      <c r="AL56" s="142">
        <v>1</v>
      </c>
      <c r="AM56" s="142">
        <v>10</v>
      </c>
      <c r="AN56" s="142">
        <f t="shared" si="53"/>
        <v>11</v>
      </c>
      <c r="AO56" s="143">
        <f t="shared" si="54"/>
        <v>0</v>
      </c>
      <c r="AP56" s="143">
        <f t="shared" si="55"/>
        <v>0</v>
      </c>
      <c r="AQ56" s="143">
        <f t="shared" si="56"/>
        <v>0</v>
      </c>
      <c r="AR56" s="144">
        <f t="shared" si="43"/>
        <v>0</v>
      </c>
      <c r="AS56" s="169">
        <v>1</v>
      </c>
      <c r="AT56" s="136"/>
      <c r="AU56" s="136"/>
      <c r="AV56" s="136"/>
      <c r="AW56" s="136">
        <f t="shared" si="57"/>
        <v>12</v>
      </c>
      <c r="AX56" s="136">
        <f t="shared" si="58"/>
        <v>1</v>
      </c>
      <c r="AY56" s="146">
        <f t="shared" si="44"/>
        <v>9.0909090909090917</v>
      </c>
      <c r="AZ56" s="147">
        <f t="shared" si="59"/>
        <v>4</v>
      </c>
      <c r="BA56" s="148"/>
      <c r="BB56" s="148"/>
      <c r="BC56" s="148"/>
      <c r="BD56" s="82">
        <v>1</v>
      </c>
      <c r="BE56" s="149">
        <f t="shared" si="45"/>
        <v>3</v>
      </c>
      <c r="BF56" s="149"/>
      <c r="BG56" s="149"/>
      <c r="BI56" s="151" t="s">
        <v>352</v>
      </c>
      <c r="BJ56" s="82">
        <v>1</v>
      </c>
    </row>
    <row r="57" spans="1:217" s="173" customFormat="1" ht="24">
      <c r="A57" s="136">
        <v>60</v>
      </c>
      <c r="B57" s="137" t="s">
        <v>343</v>
      </c>
      <c r="C57" s="138" t="s">
        <v>344</v>
      </c>
      <c r="D57" s="139">
        <f>[1]Sheet5!K68</f>
        <v>1</v>
      </c>
      <c r="E57" s="140">
        <f>[1]Sheet5!L68</f>
        <v>0</v>
      </c>
      <c r="F57" s="139">
        <f>[1]Sheet5!M68</f>
        <v>9</v>
      </c>
      <c r="G57" s="140">
        <f>[1]Sheet5!N68</f>
        <v>0</v>
      </c>
      <c r="H57" s="140">
        <f t="shared" si="46"/>
        <v>0</v>
      </c>
      <c r="I57" s="139">
        <f t="shared" si="47"/>
        <v>10</v>
      </c>
      <c r="J57" s="139">
        <f t="shared" si="48"/>
        <v>10</v>
      </c>
      <c r="K57" s="139"/>
      <c r="L57" s="139">
        <v>19</v>
      </c>
      <c r="M57" s="139">
        <v>11</v>
      </c>
      <c r="N57" s="139">
        <f t="shared" si="49"/>
        <v>30</v>
      </c>
      <c r="O57" s="139">
        <v>2</v>
      </c>
      <c r="P57" s="139"/>
      <c r="Q57" s="139">
        <v>23</v>
      </c>
      <c r="R57" s="139">
        <v>13</v>
      </c>
      <c r="S57" s="152">
        <v>16</v>
      </c>
      <c r="T57" s="152">
        <v>9</v>
      </c>
      <c r="U57" s="152">
        <v>16</v>
      </c>
      <c r="V57" s="152">
        <v>21</v>
      </c>
      <c r="W57" s="139">
        <f t="shared" si="50"/>
        <v>98</v>
      </c>
      <c r="X57" s="139">
        <v>6</v>
      </c>
      <c r="Y57" s="139"/>
      <c r="Z57" s="153">
        <v>0</v>
      </c>
      <c r="AA57" s="153">
        <v>0</v>
      </c>
      <c r="AB57" s="153">
        <v>0</v>
      </c>
      <c r="AC57" s="139">
        <v>0</v>
      </c>
      <c r="AD57" s="139">
        <v>0</v>
      </c>
      <c r="AE57" s="139">
        <v>0</v>
      </c>
      <c r="AF57" s="139">
        <f t="shared" si="51"/>
        <v>0</v>
      </c>
      <c r="AG57" s="139">
        <v>0</v>
      </c>
      <c r="AH57" s="139">
        <v>0</v>
      </c>
      <c r="AI57" s="139">
        <f t="shared" si="52"/>
        <v>128</v>
      </c>
      <c r="AJ57" s="139">
        <f t="shared" si="42"/>
        <v>8</v>
      </c>
      <c r="AK57" s="139"/>
      <c r="AL57" s="142">
        <v>1</v>
      </c>
      <c r="AM57" s="142">
        <v>9</v>
      </c>
      <c r="AN57" s="142">
        <f t="shared" si="53"/>
        <v>10</v>
      </c>
      <c r="AO57" s="143">
        <f t="shared" si="54"/>
        <v>0</v>
      </c>
      <c r="AP57" s="143">
        <f t="shared" si="55"/>
        <v>0</v>
      </c>
      <c r="AQ57" s="143">
        <f t="shared" si="56"/>
        <v>0</v>
      </c>
      <c r="AR57" s="144">
        <f t="shared" si="43"/>
        <v>0</v>
      </c>
      <c r="AS57" s="169"/>
      <c r="AT57" s="136"/>
      <c r="AU57" s="136"/>
      <c r="AV57" s="136"/>
      <c r="AW57" s="136">
        <f t="shared" si="57"/>
        <v>10</v>
      </c>
      <c r="AX57" s="136">
        <f t="shared" si="58"/>
        <v>0</v>
      </c>
      <c r="AY57" s="146">
        <f t="shared" si="44"/>
        <v>0</v>
      </c>
      <c r="AZ57" s="147">
        <f t="shared" si="59"/>
        <v>2</v>
      </c>
      <c r="BA57" s="148">
        <v>1</v>
      </c>
      <c r="BB57" s="148"/>
      <c r="BC57" s="148"/>
      <c r="BD57" s="82">
        <v>1</v>
      </c>
      <c r="BE57" s="149">
        <f t="shared" si="45"/>
        <v>2</v>
      </c>
      <c r="BF57" s="149"/>
      <c r="BG57" s="149"/>
      <c r="BH57" s="85"/>
      <c r="BI57" s="151" t="s">
        <v>345</v>
      </c>
      <c r="BJ57" s="82">
        <v>1</v>
      </c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</row>
    <row r="58" spans="1:217" ht="24">
      <c r="A58" s="136">
        <v>81</v>
      </c>
      <c r="B58" s="137" t="s">
        <v>8</v>
      </c>
      <c r="C58" s="138" t="s">
        <v>363</v>
      </c>
      <c r="D58" s="139">
        <f>[1]Sheet5!K91</f>
        <v>1</v>
      </c>
      <c r="E58" s="140">
        <f>[1]Sheet5!L91</f>
        <v>0</v>
      </c>
      <c r="F58" s="139">
        <f>[1]Sheet5!M91</f>
        <v>14</v>
      </c>
      <c r="G58" s="140">
        <f>[1]Sheet5!N91</f>
        <v>1</v>
      </c>
      <c r="H58" s="140">
        <f t="shared" si="46"/>
        <v>1</v>
      </c>
      <c r="I58" s="139">
        <f t="shared" si="47"/>
        <v>15</v>
      </c>
      <c r="J58" s="139">
        <f t="shared" si="48"/>
        <v>16</v>
      </c>
      <c r="K58" s="139"/>
      <c r="L58" s="139">
        <v>29</v>
      </c>
      <c r="M58" s="139">
        <v>31</v>
      </c>
      <c r="N58" s="139">
        <f t="shared" si="49"/>
        <v>60</v>
      </c>
      <c r="O58" s="139">
        <v>2</v>
      </c>
      <c r="P58" s="139"/>
      <c r="Q58" s="139">
        <v>24</v>
      </c>
      <c r="R58" s="139">
        <v>20</v>
      </c>
      <c r="S58" s="152">
        <v>18</v>
      </c>
      <c r="T58" s="152">
        <v>30</v>
      </c>
      <c r="U58" s="152">
        <v>17</v>
      </c>
      <c r="V58" s="152">
        <v>24</v>
      </c>
      <c r="W58" s="139">
        <f t="shared" si="50"/>
        <v>133</v>
      </c>
      <c r="X58" s="139">
        <v>6</v>
      </c>
      <c r="Y58" s="139"/>
      <c r="Z58" s="153">
        <v>0</v>
      </c>
      <c r="AA58" s="153">
        <v>0</v>
      </c>
      <c r="AB58" s="153">
        <v>0</v>
      </c>
      <c r="AC58" s="139">
        <v>0</v>
      </c>
      <c r="AD58" s="139">
        <v>0</v>
      </c>
      <c r="AE58" s="139">
        <v>0</v>
      </c>
      <c r="AF58" s="139">
        <f t="shared" si="51"/>
        <v>0</v>
      </c>
      <c r="AG58" s="139">
        <v>0</v>
      </c>
      <c r="AH58" s="139">
        <v>6</v>
      </c>
      <c r="AI58" s="139">
        <f t="shared" si="52"/>
        <v>193</v>
      </c>
      <c r="AJ58" s="139">
        <f t="shared" si="42"/>
        <v>8</v>
      </c>
      <c r="AK58" s="139"/>
      <c r="AL58" s="142">
        <v>1</v>
      </c>
      <c r="AM58" s="142">
        <v>10</v>
      </c>
      <c r="AN58" s="142">
        <f t="shared" si="53"/>
        <v>11</v>
      </c>
      <c r="AO58" s="143">
        <f t="shared" si="54"/>
        <v>0</v>
      </c>
      <c r="AP58" s="143">
        <f t="shared" si="55"/>
        <v>5</v>
      </c>
      <c r="AQ58" s="143">
        <f t="shared" si="56"/>
        <v>5</v>
      </c>
      <c r="AR58" s="144">
        <f t="shared" si="43"/>
        <v>45.454545454545453</v>
      </c>
      <c r="AS58" s="169"/>
      <c r="AT58" s="169"/>
      <c r="AU58" s="154">
        <v>1</v>
      </c>
      <c r="AV58" s="136"/>
      <c r="AW58" s="136">
        <f t="shared" si="57"/>
        <v>17</v>
      </c>
      <c r="AX58" s="136">
        <f t="shared" si="58"/>
        <v>6</v>
      </c>
      <c r="AY58" s="146">
        <f t="shared" si="44"/>
        <v>54.54545454545454</v>
      </c>
      <c r="AZ58" s="147">
        <f t="shared" si="59"/>
        <v>9</v>
      </c>
      <c r="BA58" s="148"/>
      <c r="BB58" s="148"/>
      <c r="BC58" s="148"/>
      <c r="BD58" s="82">
        <v>1</v>
      </c>
      <c r="BE58" s="149">
        <f t="shared" si="45"/>
        <v>8</v>
      </c>
      <c r="BF58" s="149"/>
      <c r="BG58" s="149"/>
      <c r="BH58" s="85" t="s">
        <v>334</v>
      </c>
      <c r="BI58" s="151" t="s">
        <v>67</v>
      </c>
      <c r="BJ58" s="82">
        <v>1</v>
      </c>
    </row>
    <row r="59" spans="1:217" ht="24">
      <c r="A59" s="136">
        <v>68</v>
      </c>
      <c r="B59" s="137" t="s">
        <v>354</v>
      </c>
      <c r="C59" s="138" t="s">
        <v>344</v>
      </c>
      <c r="D59" s="139">
        <f>[1]Sheet5!K76</f>
        <v>1</v>
      </c>
      <c r="E59" s="140">
        <f>[1]Sheet5!L76</f>
        <v>0</v>
      </c>
      <c r="F59" s="139">
        <f>[1]Sheet5!M76</f>
        <v>18</v>
      </c>
      <c r="G59" s="140">
        <f>[1]Sheet5!N76</f>
        <v>0</v>
      </c>
      <c r="H59" s="140">
        <f t="shared" si="46"/>
        <v>0</v>
      </c>
      <c r="I59" s="139">
        <f t="shared" si="47"/>
        <v>19</v>
      </c>
      <c r="J59" s="139">
        <f t="shared" si="48"/>
        <v>19</v>
      </c>
      <c r="K59" s="139"/>
      <c r="L59" s="139">
        <v>56</v>
      </c>
      <c r="M59" s="139">
        <v>37</v>
      </c>
      <c r="N59" s="139">
        <f t="shared" si="49"/>
        <v>93</v>
      </c>
      <c r="O59" s="139">
        <v>3</v>
      </c>
      <c r="P59" s="139"/>
      <c r="Q59" s="139">
        <v>34</v>
      </c>
      <c r="R59" s="139">
        <v>33</v>
      </c>
      <c r="S59" s="152">
        <v>32</v>
      </c>
      <c r="T59" s="152">
        <v>39</v>
      </c>
      <c r="U59" s="152">
        <v>45</v>
      </c>
      <c r="V59" s="152">
        <v>28</v>
      </c>
      <c r="W59" s="139">
        <f t="shared" si="50"/>
        <v>211</v>
      </c>
      <c r="X59" s="139">
        <v>6</v>
      </c>
      <c r="Y59" s="139"/>
      <c r="Z59" s="153">
        <v>0</v>
      </c>
      <c r="AA59" s="153">
        <v>0</v>
      </c>
      <c r="AB59" s="153">
        <v>0</v>
      </c>
      <c r="AC59" s="139">
        <v>0</v>
      </c>
      <c r="AD59" s="139">
        <v>0</v>
      </c>
      <c r="AE59" s="139">
        <v>0</v>
      </c>
      <c r="AF59" s="139">
        <f t="shared" si="51"/>
        <v>0</v>
      </c>
      <c r="AG59" s="139">
        <v>0</v>
      </c>
      <c r="AH59" s="139">
        <v>6</v>
      </c>
      <c r="AI59" s="139">
        <f t="shared" si="52"/>
        <v>304</v>
      </c>
      <c r="AJ59" s="139">
        <f t="shared" si="42"/>
        <v>9</v>
      </c>
      <c r="AK59" s="139"/>
      <c r="AL59" s="142">
        <v>1</v>
      </c>
      <c r="AM59" s="142">
        <v>13</v>
      </c>
      <c r="AN59" s="142">
        <f t="shared" si="53"/>
        <v>14</v>
      </c>
      <c r="AO59" s="143">
        <f t="shared" si="54"/>
        <v>0</v>
      </c>
      <c r="AP59" s="143">
        <f t="shared" si="55"/>
        <v>5</v>
      </c>
      <c r="AQ59" s="143">
        <f t="shared" si="56"/>
        <v>5</v>
      </c>
      <c r="AR59" s="144">
        <f t="shared" si="43"/>
        <v>35.714285714285715</v>
      </c>
      <c r="AS59" s="169"/>
      <c r="AT59" s="136"/>
      <c r="AU59" s="136"/>
      <c r="AV59" s="136"/>
      <c r="AW59" s="136">
        <f t="shared" si="57"/>
        <v>19</v>
      </c>
      <c r="AX59" s="136">
        <f t="shared" si="58"/>
        <v>5</v>
      </c>
      <c r="AY59" s="146">
        <f t="shared" si="44"/>
        <v>35.714285714285715</v>
      </c>
      <c r="AZ59" s="147">
        <f t="shared" si="59"/>
        <v>10</v>
      </c>
      <c r="BA59" s="148"/>
      <c r="BB59" s="148">
        <v>1</v>
      </c>
      <c r="BC59" s="148"/>
      <c r="BD59" s="82">
        <v>1</v>
      </c>
      <c r="BE59" s="149">
        <f t="shared" si="45"/>
        <v>10</v>
      </c>
      <c r="BF59" s="149"/>
      <c r="BG59" s="149"/>
      <c r="BI59" s="151" t="s">
        <v>352</v>
      </c>
      <c r="BJ59" s="82">
        <v>1</v>
      </c>
    </row>
    <row r="60" spans="1:217" ht="24">
      <c r="A60" s="136">
        <v>29</v>
      </c>
      <c r="B60" s="137" t="s">
        <v>310</v>
      </c>
      <c r="C60" s="138" t="s">
        <v>38</v>
      </c>
      <c r="D60" s="139">
        <f>[1]Sheet5!K33</f>
        <v>1</v>
      </c>
      <c r="E60" s="140">
        <f>[1]Sheet5!L33</f>
        <v>0</v>
      </c>
      <c r="F60" s="139">
        <f>[1]Sheet5!M33</f>
        <v>10</v>
      </c>
      <c r="G60" s="140">
        <f>[1]Sheet5!N33</f>
        <v>0</v>
      </c>
      <c r="H60" s="140">
        <f t="shared" si="46"/>
        <v>0</v>
      </c>
      <c r="I60" s="139">
        <f t="shared" si="47"/>
        <v>11</v>
      </c>
      <c r="J60" s="139">
        <f t="shared" si="48"/>
        <v>11</v>
      </c>
      <c r="K60" s="139"/>
      <c r="L60" s="139">
        <v>24</v>
      </c>
      <c r="M60" s="139">
        <v>25</v>
      </c>
      <c r="N60" s="139">
        <f t="shared" si="49"/>
        <v>49</v>
      </c>
      <c r="O60" s="139">
        <v>2</v>
      </c>
      <c r="P60" s="139"/>
      <c r="Q60" s="139">
        <v>21</v>
      </c>
      <c r="R60" s="139">
        <v>35</v>
      </c>
      <c r="S60" s="152">
        <v>24</v>
      </c>
      <c r="T60" s="152">
        <v>25</v>
      </c>
      <c r="U60" s="152">
        <v>32</v>
      </c>
      <c r="V60" s="152">
        <v>23</v>
      </c>
      <c r="W60" s="139">
        <f t="shared" si="50"/>
        <v>160</v>
      </c>
      <c r="X60" s="139">
        <v>6</v>
      </c>
      <c r="Y60" s="139"/>
      <c r="Z60" s="153">
        <v>0</v>
      </c>
      <c r="AA60" s="153">
        <v>0</v>
      </c>
      <c r="AB60" s="153">
        <v>0</v>
      </c>
      <c r="AC60" s="139">
        <v>0</v>
      </c>
      <c r="AD60" s="139">
        <v>0</v>
      </c>
      <c r="AE60" s="139">
        <v>0</v>
      </c>
      <c r="AF60" s="139">
        <f t="shared" si="51"/>
        <v>0</v>
      </c>
      <c r="AG60" s="139">
        <v>0</v>
      </c>
      <c r="AH60" s="139">
        <v>0</v>
      </c>
      <c r="AI60" s="139">
        <f t="shared" si="52"/>
        <v>209</v>
      </c>
      <c r="AJ60" s="139">
        <f t="shared" si="42"/>
        <v>8</v>
      </c>
      <c r="AK60" s="139"/>
      <c r="AL60" s="142">
        <v>1</v>
      </c>
      <c r="AM60" s="142">
        <v>10</v>
      </c>
      <c r="AN60" s="142">
        <f t="shared" si="53"/>
        <v>11</v>
      </c>
      <c r="AO60" s="143">
        <f t="shared" si="54"/>
        <v>0</v>
      </c>
      <c r="AP60" s="143">
        <f t="shared" si="55"/>
        <v>0</v>
      </c>
      <c r="AQ60" s="143">
        <f t="shared" si="56"/>
        <v>0</v>
      </c>
      <c r="AR60" s="144">
        <f t="shared" si="43"/>
        <v>0</v>
      </c>
      <c r="AS60" s="169"/>
      <c r="AT60" s="136"/>
      <c r="AU60" s="136"/>
      <c r="AV60" s="136"/>
      <c r="AW60" s="136">
        <f t="shared" si="57"/>
        <v>11</v>
      </c>
      <c r="AX60" s="136">
        <f t="shared" si="58"/>
        <v>0</v>
      </c>
      <c r="AY60" s="146">
        <f t="shared" si="44"/>
        <v>0</v>
      </c>
      <c r="AZ60" s="147">
        <f t="shared" si="59"/>
        <v>3</v>
      </c>
      <c r="BA60" s="148">
        <v>1</v>
      </c>
      <c r="BB60" s="148">
        <v>1</v>
      </c>
      <c r="BC60" s="148"/>
      <c r="BD60" s="82">
        <v>1</v>
      </c>
      <c r="BE60" s="149">
        <f t="shared" si="45"/>
        <v>3</v>
      </c>
      <c r="BF60" s="149"/>
      <c r="BG60" s="149"/>
      <c r="BI60" s="151" t="s">
        <v>308</v>
      </c>
      <c r="BJ60" s="82">
        <v>1</v>
      </c>
    </row>
    <row r="61" spans="1:217" ht="24">
      <c r="A61" s="136">
        <v>37</v>
      </c>
      <c r="B61" s="137" t="s">
        <v>321</v>
      </c>
      <c r="C61" s="138" t="s">
        <v>38</v>
      </c>
      <c r="D61" s="139">
        <f>[1]Sheet5!K41</f>
        <v>1</v>
      </c>
      <c r="E61" s="140">
        <f>[1]Sheet5!L41</f>
        <v>0</v>
      </c>
      <c r="F61" s="139">
        <f>[1]Sheet5!M41</f>
        <v>9</v>
      </c>
      <c r="G61" s="140">
        <f>[1]Sheet5!N41</f>
        <v>1</v>
      </c>
      <c r="H61" s="140">
        <f t="shared" si="46"/>
        <v>1</v>
      </c>
      <c r="I61" s="139">
        <f t="shared" si="47"/>
        <v>10</v>
      </c>
      <c r="J61" s="139">
        <f t="shared" si="48"/>
        <v>11</v>
      </c>
      <c r="K61" s="139"/>
      <c r="L61" s="139">
        <v>23</v>
      </c>
      <c r="M61" s="139">
        <v>21</v>
      </c>
      <c r="N61" s="139">
        <f t="shared" si="49"/>
        <v>44</v>
      </c>
      <c r="O61" s="139">
        <v>2</v>
      </c>
      <c r="P61" s="139"/>
      <c r="Q61" s="139">
        <v>29</v>
      </c>
      <c r="R61" s="139">
        <v>26</v>
      </c>
      <c r="S61" s="152">
        <v>19</v>
      </c>
      <c r="T61" s="152">
        <v>24</v>
      </c>
      <c r="U61" s="152">
        <v>24</v>
      </c>
      <c r="V61" s="152">
        <v>19</v>
      </c>
      <c r="W61" s="139">
        <f t="shared" si="50"/>
        <v>141</v>
      </c>
      <c r="X61" s="139">
        <v>6</v>
      </c>
      <c r="Y61" s="139"/>
      <c r="Z61" s="153">
        <v>0</v>
      </c>
      <c r="AA61" s="153">
        <v>0</v>
      </c>
      <c r="AB61" s="153">
        <v>0</v>
      </c>
      <c r="AC61" s="139">
        <v>0</v>
      </c>
      <c r="AD61" s="139">
        <v>0</v>
      </c>
      <c r="AE61" s="139">
        <v>0</v>
      </c>
      <c r="AF61" s="139">
        <f t="shared" si="51"/>
        <v>0</v>
      </c>
      <c r="AG61" s="139">
        <v>0</v>
      </c>
      <c r="AH61" s="139">
        <v>0</v>
      </c>
      <c r="AI61" s="139">
        <f t="shared" si="52"/>
        <v>185</v>
      </c>
      <c r="AJ61" s="139">
        <f t="shared" si="42"/>
        <v>8</v>
      </c>
      <c r="AK61" s="139"/>
      <c r="AL61" s="142">
        <v>1</v>
      </c>
      <c r="AM61" s="142">
        <v>10</v>
      </c>
      <c r="AN61" s="142">
        <f t="shared" si="53"/>
        <v>11</v>
      </c>
      <c r="AO61" s="143">
        <f t="shared" si="54"/>
        <v>0</v>
      </c>
      <c r="AP61" s="143">
        <f t="shared" si="55"/>
        <v>0</v>
      </c>
      <c r="AQ61" s="143">
        <f t="shared" si="56"/>
        <v>0</v>
      </c>
      <c r="AR61" s="144">
        <f t="shared" si="43"/>
        <v>0</v>
      </c>
      <c r="AS61" s="169"/>
      <c r="AT61" s="136">
        <v>1</v>
      </c>
      <c r="AU61" s="154">
        <v>1</v>
      </c>
      <c r="AV61" s="136"/>
      <c r="AW61" s="136">
        <f t="shared" si="57"/>
        <v>11</v>
      </c>
      <c r="AX61" s="136">
        <f t="shared" si="58"/>
        <v>0</v>
      </c>
      <c r="AY61" s="146">
        <f t="shared" si="44"/>
        <v>0</v>
      </c>
      <c r="AZ61" s="147">
        <f t="shared" si="59"/>
        <v>3</v>
      </c>
      <c r="BA61" s="148"/>
      <c r="BB61" s="148"/>
      <c r="BC61" s="148"/>
      <c r="BD61" s="82">
        <v>1</v>
      </c>
      <c r="BE61" s="149">
        <f t="shared" si="45"/>
        <v>3</v>
      </c>
      <c r="BF61" s="149"/>
      <c r="BG61" s="149"/>
      <c r="BH61" s="85" t="s">
        <v>296</v>
      </c>
      <c r="BI61" s="151" t="s">
        <v>318</v>
      </c>
      <c r="BJ61" s="82">
        <v>1</v>
      </c>
    </row>
    <row r="62" spans="1:217" ht="24">
      <c r="A62" s="136">
        <v>82</v>
      </c>
      <c r="B62" s="137" t="s">
        <v>368</v>
      </c>
      <c r="C62" s="138" t="s">
        <v>363</v>
      </c>
      <c r="D62" s="139">
        <f>[1]Sheet5!K92</f>
        <v>3</v>
      </c>
      <c r="E62" s="140">
        <f>[1]Sheet5!L92</f>
        <v>0</v>
      </c>
      <c r="F62" s="139">
        <f>[1]Sheet5!M92</f>
        <v>34</v>
      </c>
      <c r="G62" s="140">
        <f>[1]Sheet5!N92</f>
        <v>0</v>
      </c>
      <c r="H62" s="140">
        <f t="shared" si="46"/>
        <v>0</v>
      </c>
      <c r="I62" s="139">
        <f t="shared" si="47"/>
        <v>37</v>
      </c>
      <c r="J62" s="139">
        <f t="shared" si="48"/>
        <v>37</v>
      </c>
      <c r="K62" s="139"/>
      <c r="L62" s="139">
        <v>32</v>
      </c>
      <c r="M62" s="139">
        <v>38</v>
      </c>
      <c r="N62" s="139">
        <f t="shared" si="49"/>
        <v>70</v>
      </c>
      <c r="O62" s="139">
        <v>2</v>
      </c>
      <c r="P62" s="139"/>
      <c r="Q62" s="139">
        <v>94</v>
      </c>
      <c r="R62" s="139">
        <v>87</v>
      </c>
      <c r="S62" s="152">
        <v>98</v>
      </c>
      <c r="T62" s="152">
        <v>101</v>
      </c>
      <c r="U62" s="152">
        <v>104</v>
      </c>
      <c r="V62" s="152">
        <v>134</v>
      </c>
      <c r="W62" s="139">
        <f t="shared" si="50"/>
        <v>618</v>
      </c>
      <c r="X62" s="139">
        <v>18</v>
      </c>
      <c r="Y62" s="139"/>
      <c r="Z62" s="153">
        <v>0</v>
      </c>
      <c r="AA62" s="153">
        <v>0</v>
      </c>
      <c r="AB62" s="153">
        <v>0</v>
      </c>
      <c r="AC62" s="139">
        <v>0</v>
      </c>
      <c r="AD62" s="139">
        <v>0</v>
      </c>
      <c r="AE62" s="139">
        <v>0</v>
      </c>
      <c r="AF62" s="139">
        <f t="shared" si="51"/>
        <v>0</v>
      </c>
      <c r="AG62" s="139">
        <v>0</v>
      </c>
      <c r="AH62" s="139">
        <v>0</v>
      </c>
      <c r="AI62" s="139">
        <f t="shared" si="52"/>
        <v>688</v>
      </c>
      <c r="AJ62" s="139">
        <f t="shared" si="42"/>
        <v>20</v>
      </c>
      <c r="AK62" s="139"/>
      <c r="AL62" s="142">
        <v>2</v>
      </c>
      <c r="AM62" s="142">
        <v>29</v>
      </c>
      <c r="AN62" s="142">
        <f t="shared" si="53"/>
        <v>31</v>
      </c>
      <c r="AO62" s="143">
        <f t="shared" si="54"/>
        <v>1</v>
      </c>
      <c r="AP62" s="143">
        <f t="shared" si="55"/>
        <v>5</v>
      </c>
      <c r="AQ62" s="143">
        <f t="shared" si="56"/>
        <v>6</v>
      </c>
      <c r="AR62" s="144">
        <f t="shared" si="43"/>
        <v>19.35483870967742</v>
      </c>
      <c r="AS62" s="171"/>
      <c r="AT62" s="178">
        <v>1</v>
      </c>
      <c r="AU62" s="138"/>
      <c r="AV62" s="138"/>
      <c r="AW62" s="136">
        <f t="shared" si="57"/>
        <v>36</v>
      </c>
      <c r="AX62" s="136">
        <f t="shared" si="58"/>
        <v>5</v>
      </c>
      <c r="AY62" s="146">
        <f t="shared" si="44"/>
        <v>16.129032258064516</v>
      </c>
      <c r="AZ62" s="147">
        <f t="shared" si="59"/>
        <v>16</v>
      </c>
      <c r="BA62" s="148"/>
      <c r="BB62" s="148">
        <v>1</v>
      </c>
      <c r="BC62" s="148"/>
      <c r="BD62" s="82">
        <v>1</v>
      </c>
      <c r="BE62" s="149">
        <f t="shared" si="45"/>
        <v>17</v>
      </c>
      <c r="BF62" s="149"/>
      <c r="BG62" s="149"/>
      <c r="BI62" s="151" t="s">
        <v>67</v>
      </c>
      <c r="BJ62" s="82">
        <v>1</v>
      </c>
    </row>
    <row r="63" spans="1:217" ht="24">
      <c r="A63" s="136">
        <v>104</v>
      </c>
      <c r="B63" s="137" t="s">
        <v>7</v>
      </c>
      <c r="C63" s="138" t="s">
        <v>376</v>
      </c>
      <c r="D63" s="139">
        <f>[1]Sheet5!K116</f>
        <v>1</v>
      </c>
      <c r="E63" s="140">
        <f>[1]Sheet5!L116</f>
        <v>0</v>
      </c>
      <c r="F63" s="139">
        <f>[1]Sheet5!M116</f>
        <v>9</v>
      </c>
      <c r="G63" s="140">
        <f>[1]Sheet5!N116</f>
        <v>0</v>
      </c>
      <c r="H63" s="140">
        <f t="shared" si="46"/>
        <v>0</v>
      </c>
      <c r="I63" s="139">
        <f t="shared" si="47"/>
        <v>10</v>
      </c>
      <c r="J63" s="139">
        <f t="shared" si="48"/>
        <v>10</v>
      </c>
      <c r="K63" s="139"/>
      <c r="L63" s="139">
        <v>17</v>
      </c>
      <c r="M63" s="139">
        <v>16</v>
      </c>
      <c r="N63" s="139">
        <f t="shared" si="49"/>
        <v>33</v>
      </c>
      <c r="O63" s="139">
        <v>2</v>
      </c>
      <c r="P63" s="139"/>
      <c r="Q63" s="139">
        <v>19</v>
      </c>
      <c r="R63" s="139">
        <v>14</v>
      </c>
      <c r="S63" s="152">
        <v>29</v>
      </c>
      <c r="T63" s="152">
        <v>18</v>
      </c>
      <c r="U63" s="152">
        <v>17</v>
      </c>
      <c r="V63" s="152">
        <v>19</v>
      </c>
      <c r="W63" s="139">
        <f t="shared" si="50"/>
        <v>116</v>
      </c>
      <c r="X63" s="139">
        <v>6</v>
      </c>
      <c r="Y63" s="139"/>
      <c r="Z63" s="153">
        <v>0</v>
      </c>
      <c r="AA63" s="153">
        <v>0</v>
      </c>
      <c r="AB63" s="153">
        <v>0</v>
      </c>
      <c r="AC63" s="139">
        <v>0</v>
      </c>
      <c r="AD63" s="139">
        <v>0</v>
      </c>
      <c r="AE63" s="139">
        <v>0</v>
      </c>
      <c r="AF63" s="139">
        <f t="shared" si="51"/>
        <v>0</v>
      </c>
      <c r="AG63" s="139">
        <v>0</v>
      </c>
      <c r="AH63" s="139">
        <v>0</v>
      </c>
      <c r="AI63" s="139">
        <f t="shared" si="52"/>
        <v>149</v>
      </c>
      <c r="AJ63" s="139">
        <f t="shared" si="42"/>
        <v>8</v>
      </c>
      <c r="AK63" s="139"/>
      <c r="AL63" s="142">
        <v>1</v>
      </c>
      <c r="AM63" s="142">
        <v>9</v>
      </c>
      <c r="AN63" s="142">
        <f t="shared" si="53"/>
        <v>10</v>
      </c>
      <c r="AO63" s="143">
        <f t="shared" si="54"/>
        <v>0</v>
      </c>
      <c r="AP63" s="143">
        <f t="shared" si="55"/>
        <v>0</v>
      </c>
      <c r="AQ63" s="143">
        <f t="shared" si="56"/>
        <v>0</v>
      </c>
      <c r="AR63" s="144">
        <f t="shared" si="43"/>
        <v>0</v>
      </c>
      <c r="AS63" s="169"/>
      <c r="AT63" s="169"/>
      <c r="AU63" s="136"/>
      <c r="AV63" s="136"/>
      <c r="AW63" s="136">
        <f t="shared" si="57"/>
        <v>10</v>
      </c>
      <c r="AX63" s="136">
        <f t="shared" si="58"/>
        <v>0</v>
      </c>
      <c r="AY63" s="146">
        <f t="shared" si="44"/>
        <v>0</v>
      </c>
      <c r="AZ63" s="147">
        <f t="shared" si="59"/>
        <v>2</v>
      </c>
      <c r="BA63" s="148"/>
      <c r="BB63" s="148"/>
      <c r="BC63" s="148"/>
      <c r="BD63" s="82">
        <v>1</v>
      </c>
      <c r="BE63" s="149">
        <f t="shared" si="45"/>
        <v>2</v>
      </c>
      <c r="BF63" s="149"/>
      <c r="BG63" s="149"/>
      <c r="BI63" s="151" t="s">
        <v>386</v>
      </c>
      <c r="BJ63" s="82">
        <v>1</v>
      </c>
    </row>
    <row r="64" spans="1:217" ht="24">
      <c r="A64" s="136">
        <v>86</v>
      </c>
      <c r="B64" s="137" t="s">
        <v>372</v>
      </c>
      <c r="C64" s="138" t="s">
        <v>363</v>
      </c>
      <c r="D64" s="139">
        <f>[1]Sheet5!K96</f>
        <v>1</v>
      </c>
      <c r="E64" s="140">
        <f>[1]Sheet5!L96</f>
        <v>0</v>
      </c>
      <c r="F64" s="139">
        <f>[1]Sheet5!M96</f>
        <v>8</v>
      </c>
      <c r="G64" s="140">
        <f>[1]Sheet5!N96</f>
        <v>0</v>
      </c>
      <c r="H64" s="140">
        <f t="shared" si="46"/>
        <v>0</v>
      </c>
      <c r="I64" s="139">
        <f t="shared" si="47"/>
        <v>9</v>
      </c>
      <c r="J64" s="139">
        <f t="shared" si="48"/>
        <v>9</v>
      </c>
      <c r="K64" s="139"/>
      <c r="L64" s="139">
        <v>14</v>
      </c>
      <c r="M64" s="139">
        <v>15</v>
      </c>
      <c r="N64" s="139">
        <f t="shared" si="49"/>
        <v>29</v>
      </c>
      <c r="O64" s="139">
        <v>2</v>
      </c>
      <c r="P64" s="139"/>
      <c r="Q64" s="139">
        <v>20</v>
      </c>
      <c r="R64" s="139">
        <v>17</v>
      </c>
      <c r="S64" s="152">
        <v>13</v>
      </c>
      <c r="T64" s="152">
        <v>17</v>
      </c>
      <c r="U64" s="152">
        <v>13</v>
      </c>
      <c r="V64" s="152">
        <v>17</v>
      </c>
      <c r="W64" s="139">
        <f t="shared" si="50"/>
        <v>97</v>
      </c>
      <c r="X64" s="139">
        <v>6</v>
      </c>
      <c r="Y64" s="139"/>
      <c r="Z64" s="153">
        <v>0</v>
      </c>
      <c r="AA64" s="153">
        <v>0</v>
      </c>
      <c r="AB64" s="153">
        <v>0</v>
      </c>
      <c r="AC64" s="139">
        <v>0</v>
      </c>
      <c r="AD64" s="139">
        <v>0</v>
      </c>
      <c r="AE64" s="139">
        <v>0</v>
      </c>
      <c r="AF64" s="139">
        <f t="shared" si="51"/>
        <v>0</v>
      </c>
      <c r="AG64" s="139">
        <v>0</v>
      </c>
      <c r="AH64" s="139">
        <v>0</v>
      </c>
      <c r="AI64" s="139">
        <f t="shared" si="52"/>
        <v>126</v>
      </c>
      <c r="AJ64" s="139">
        <f t="shared" si="42"/>
        <v>8</v>
      </c>
      <c r="AK64" s="139"/>
      <c r="AL64" s="142">
        <v>1</v>
      </c>
      <c r="AM64" s="142">
        <v>9</v>
      </c>
      <c r="AN64" s="142">
        <f t="shared" si="53"/>
        <v>10</v>
      </c>
      <c r="AO64" s="143">
        <f t="shared" si="54"/>
        <v>0</v>
      </c>
      <c r="AP64" s="143">
        <f t="shared" si="55"/>
        <v>-1</v>
      </c>
      <c r="AQ64" s="143">
        <f t="shared" si="56"/>
        <v>-1</v>
      </c>
      <c r="AR64" s="144">
        <f t="shared" si="43"/>
        <v>-10</v>
      </c>
      <c r="AS64" s="169"/>
      <c r="AT64" s="169"/>
      <c r="AU64" s="136"/>
      <c r="AV64" s="136"/>
      <c r="AW64" s="136">
        <f t="shared" si="57"/>
        <v>9</v>
      </c>
      <c r="AX64" s="136">
        <f t="shared" si="58"/>
        <v>-1</v>
      </c>
      <c r="AY64" s="146">
        <f t="shared" si="44"/>
        <v>-10</v>
      </c>
      <c r="AZ64" s="147">
        <f t="shared" si="59"/>
        <v>1</v>
      </c>
      <c r="BA64" s="148"/>
      <c r="BB64" s="148"/>
      <c r="BC64" s="148"/>
      <c r="BD64" s="82">
        <v>1</v>
      </c>
      <c r="BE64" s="149">
        <f t="shared" si="45"/>
        <v>1</v>
      </c>
      <c r="BF64" s="149"/>
      <c r="BG64" s="149"/>
      <c r="BI64" s="151" t="s">
        <v>67</v>
      </c>
      <c r="BJ64" s="82">
        <v>1</v>
      </c>
    </row>
    <row r="65" spans="1:217" ht="24">
      <c r="A65" s="136">
        <v>6</v>
      </c>
      <c r="B65" s="137" t="s">
        <v>284</v>
      </c>
      <c r="C65" s="138" t="s">
        <v>273</v>
      </c>
      <c r="D65" s="139">
        <f>[1]Sheet5!K8</f>
        <v>1</v>
      </c>
      <c r="E65" s="140">
        <f>[1]Sheet5!L8</f>
        <v>0</v>
      </c>
      <c r="F65" s="139">
        <f>[1]Sheet5!M8</f>
        <v>9</v>
      </c>
      <c r="G65" s="140">
        <f>[1]Sheet5!N8</f>
        <v>1</v>
      </c>
      <c r="H65" s="140">
        <f t="shared" si="46"/>
        <v>1</v>
      </c>
      <c r="I65" s="139">
        <f t="shared" si="47"/>
        <v>10</v>
      </c>
      <c r="J65" s="139">
        <f t="shared" si="48"/>
        <v>11</v>
      </c>
      <c r="K65" s="139"/>
      <c r="L65" s="139">
        <v>27</v>
      </c>
      <c r="M65" s="139">
        <v>28</v>
      </c>
      <c r="N65" s="139">
        <f t="shared" si="49"/>
        <v>55</v>
      </c>
      <c r="O65" s="139">
        <v>2</v>
      </c>
      <c r="P65" s="139"/>
      <c r="Q65" s="139">
        <v>29</v>
      </c>
      <c r="R65" s="139">
        <v>26</v>
      </c>
      <c r="S65" s="152">
        <v>15</v>
      </c>
      <c r="T65" s="152">
        <v>21</v>
      </c>
      <c r="U65" s="152">
        <v>22</v>
      </c>
      <c r="V65" s="152">
        <v>23</v>
      </c>
      <c r="W65" s="139">
        <f t="shared" si="50"/>
        <v>136</v>
      </c>
      <c r="X65" s="139">
        <v>6</v>
      </c>
      <c r="Y65" s="139"/>
      <c r="Z65" s="153">
        <v>0</v>
      </c>
      <c r="AA65" s="153">
        <v>0</v>
      </c>
      <c r="AB65" s="153">
        <v>0</v>
      </c>
      <c r="AC65" s="139">
        <v>0</v>
      </c>
      <c r="AD65" s="139">
        <v>0</v>
      </c>
      <c r="AE65" s="139">
        <v>0</v>
      </c>
      <c r="AF65" s="139">
        <f t="shared" si="51"/>
        <v>0</v>
      </c>
      <c r="AG65" s="139">
        <v>0</v>
      </c>
      <c r="AH65" s="139">
        <v>0</v>
      </c>
      <c r="AI65" s="139">
        <f t="shared" si="52"/>
        <v>191</v>
      </c>
      <c r="AJ65" s="139">
        <f t="shared" si="42"/>
        <v>8</v>
      </c>
      <c r="AK65" s="139"/>
      <c r="AL65" s="142">
        <v>1</v>
      </c>
      <c r="AM65" s="142">
        <v>10</v>
      </c>
      <c r="AN65" s="142">
        <f t="shared" si="53"/>
        <v>11</v>
      </c>
      <c r="AO65" s="143">
        <f t="shared" si="54"/>
        <v>0</v>
      </c>
      <c r="AP65" s="143">
        <f t="shared" si="55"/>
        <v>0</v>
      </c>
      <c r="AQ65" s="143">
        <f t="shared" si="56"/>
        <v>0</v>
      </c>
      <c r="AR65" s="144">
        <f t="shared" si="43"/>
        <v>0</v>
      </c>
      <c r="AS65" s="159"/>
      <c r="AT65" s="136"/>
      <c r="AU65" s="136"/>
      <c r="AV65" s="136"/>
      <c r="AW65" s="136">
        <f t="shared" si="57"/>
        <v>11</v>
      </c>
      <c r="AX65" s="136">
        <f t="shared" si="58"/>
        <v>0</v>
      </c>
      <c r="AY65" s="146">
        <f t="shared" si="44"/>
        <v>0</v>
      </c>
      <c r="AZ65" s="147">
        <f t="shared" si="59"/>
        <v>3</v>
      </c>
      <c r="BA65" s="148"/>
      <c r="BB65" s="148"/>
      <c r="BC65" s="148"/>
      <c r="BD65" s="82">
        <v>1</v>
      </c>
      <c r="BE65" s="149">
        <f t="shared" si="45"/>
        <v>3</v>
      </c>
      <c r="BF65" s="149"/>
      <c r="BG65" s="149"/>
      <c r="BI65" s="151" t="s">
        <v>275</v>
      </c>
      <c r="BJ65" s="82">
        <v>1</v>
      </c>
      <c r="BK65" s="157" t="s">
        <v>282</v>
      </c>
    </row>
    <row r="66" spans="1:217" ht="24">
      <c r="A66" s="136">
        <v>71</v>
      </c>
      <c r="B66" s="137" t="s">
        <v>357</v>
      </c>
      <c r="C66" s="138" t="s">
        <v>344</v>
      </c>
      <c r="D66" s="139">
        <f>[1]Sheet5!K79</f>
        <v>1</v>
      </c>
      <c r="E66" s="140">
        <f>[1]Sheet5!L79</f>
        <v>0</v>
      </c>
      <c r="F66" s="139">
        <f>[1]Sheet5!M79</f>
        <v>9</v>
      </c>
      <c r="G66" s="140">
        <f>[1]Sheet5!N79</f>
        <v>0</v>
      </c>
      <c r="H66" s="140">
        <f t="shared" si="46"/>
        <v>0</v>
      </c>
      <c r="I66" s="139">
        <f t="shared" si="47"/>
        <v>10</v>
      </c>
      <c r="J66" s="139">
        <f t="shared" si="48"/>
        <v>10</v>
      </c>
      <c r="K66" s="139"/>
      <c r="L66" s="139">
        <v>10</v>
      </c>
      <c r="M66" s="139">
        <v>14</v>
      </c>
      <c r="N66" s="139">
        <f t="shared" si="49"/>
        <v>24</v>
      </c>
      <c r="O66" s="139">
        <v>2</v>
      </c>
      <c r="P66" s="139"/>
      <c r="Q66" s="139">
        <v>8</v>
      </c>
      <c r="R66" s="139">
        <v>15</v>
      </c>
      <c r="S66" s="152">
        <v>14</v>
      </c>
      <c r="T66" s="152">
        <v>14</v>
      </c>
      <c r="U66" s="152">
        <v>16</v>
      </c>
      <c r="V66" s="152">
        <v>13</v>
      </c>
      <c r="W66" s="139">
        <f t="shared" si="50"/>
        <v>80</v>
      </c>
      <c r="X66" s="139">
        <v>6</v>
      </c>
      <c r="Y66" s="139"/>
      <c r="Z66" s="153">
        <v>0</v>
      </c>
      <c r="AA66" s="153">
        <v>0</v>
      </c>
      <c r="AB66" s="153">
        <v>0</v>
      </c>
      <c r="AC66" s="139">
        <v>0</v>
      </c>
      <c r="AD66" s="139">
        <v>0</v>
      </c>
      <c r="AE66" s="139">
        <v>0</v>
      </c>
      <c r="AF66" s="139">
        <f t="shared" si="51"/>
        <v>0</v>
      </c>
      <c r="AG66" s="139">
        <v>0</v>
      </c>
      <c r="AH66" s="139">
        <v>0</v>
      </c>
      <c r="AI66" s="139">
        <f t="shared" si="52"/>
        <v>104</v>
      </c>
      <c r="AJ66" s="139">
        <f t="shared" si="42"/>
        <v>8</v>
      </c>
      <c r="AK66" s="139"/>
      <c r="AL66" s="142">
        <v>1</v>
      </c>
      <c r="AM66" s="142">
        <v>6</v>
      </c>
      <c r="AN66" s="142">
        <f t="shared" si="53"/>
        <v>7</v>
      </c>
      <c r="AO66" s="143">
        <f t="shared" si="54"/>
        <v>0</v>
      </c>
      <c r="AP66" s="143">
        <f t="shared" si="55"/>
        <v>3</v>
      </c>
      <c r="AQ66" s="143">
        <f t="shared" si="56"/>
        <v>3</v>
      </c>
      <c r="AR66" s="144">
        <f t="shared" si="43"/>
        <v>42.857142857142854</v>
      </c>
      <c r="AS66" s="169"/>
      <c r="AT66" s="136"/>
      <c r="AU66" s="154">
        <v>1</v>
      </c>
      <c r="AV66" s="136"/>
      <c r="AW66" s="136">
        <f t="shared" si="57"/>
        <v>11</v>
      </c>
      <c r="AX66" s="136">
        <f t="shared" si="58"/>
        <v>4</v>
      </c>
      <c r="AY66" s="146">
        <f t="shared" si="44"/>
        <v>57.142857142857139</v>
      </c>
      <c r="AZ66" s="147">
        <f t="shared" si="59"/>
        <v>3</v>
      </c>
      <c r="BA66" s="148"/>
      <c r="BB66" s="148"/>
      <c r="BC66" s="148"/>
      <c r="BD66" s="82">
        <v>1</v>
      </c>
      <c r="BE66" s="149">
        <f t="shared" si="45"/>
        <v>2</v>
      </c>
      <c r="BF66" s="149"/>
      <c r="BG66" s="149"/>
      <c r="BH66" s="85" t="s">
        <v>334</v>
      </c>
      <c r="BI66" s="151" t="s">
        <v>352</v>
      </c>
      <c r="BJ66" s="82">
        <v>1</v>
      </c>
    </row>
    <row r="67" spans="1:217" ht="24">
      <c r="A67" s="136">
        <v>17</v>
      </c>
      <c r="B67" s="137" t="s">
        <v>295</v>
      </c>
      <c r="C67" s="138" t="s">
        <v>273</v>
      </c>
      <c r="D67" s="139">
        <f>[1]Sheet5!K19</f>
        <v>1</v>
      </c>
      <c r="E67" s="140">
        <f>[1]Sheet5!L19</f>
        <v>0</v>
      </c>
      <c r="F67" s="139">
        <f>[1]Sheet5!M19</f>
        <v>3</v>
      </c>
      <c r="G67" s="140">
        <f>[1]Sheet5!N19</f>
        <v>0</v>
      </c>
      <c r="H67" s="140">
        <f t="shared" si="46"/>
        <v>0</v>
      </c>
      <c r="I67" s="139">
        <f t="shared" si="47"/>
        <v>4</v>
      </c>
      <c r="J67" s="139">
        <f t="shared" si="48"/>
        <v>4</v>
      </c>
      <c r="K67" s="139"/>
      <c r="L67" s="139">
        <v>5</v>
      </c>
      <c r="M67" s="139">
        <v>9</v>
      </c>
      <c r="N67" s="139">
        <f t="shared" si="49"/>
        <v>14</v>
      </c>
      <c r="O67" s="139">
        <v>2</v>
      </c>
      <c r="P67" s="139"/>
      <c r="Q67" s="139">
        <v>3</v>
      </c>
      <c r="R67" s="139">
        <v>7</v>
      </c>
      <c r="S67" s="152">
        <v>5</v>
      </c>
      <c r="T67" s="152">
        <v>7</v>
      </c>
      <c r="U67" s="152">
        <v>10</v>
      </c>
      <c r="V67" s="152">
        <v>9</v>
      </c>
      <c r="W67" s="139">
        <f t="shared" si="50"/>
        <v>41</v>
      </c>
      <c r="X67" s="139">
        <v>6</v>
      </c>
      <c r="Y67" s="139"/>
      <c r="Z67" s="153">
        <v>0</v>
      </c>
      <c r="AA67" s="153">
        <v>0</v>
      </c>
      <c r="AB67" s="153">
        <v>0</v>
      </c>
      <c r="AC67" s="139">
        <v>0</v>
      </c>
      <c r="AD67" s="139">
        <v>0</v>
      </c>
      <c r="AE67" s="139">
        <v>0</v>
      </c>
      <c r="AF67" s="139">
        <f t="shared" si="51"/>
        <v>0</v>
      </c>
      <c r="AG67" s="139">
        <v>0</v>
      </c>
      <c r="AH67" s="139">
        <v>0</v>
      </c>
      <c r="AI67" s="139">
        <f t="shared" si="52"/>
        <v>55</v>
      </c>
      <c r="AJ67" s="139">
        <f t="shared" si="42"/>
        <v>8</v>
      </c>
      <c r="AK67" s="139"/>
      <c r="AL67" s="142">
        <v>1</v>
      </c>
      <c r="AM67" s="142">
        <v>3</v>
      </c>
      <c r="AN67" s="142">
        <f t="shared" si="53"/>
        <v>4</v>
      </c>
      <c r="AO67" s="143">
        <f t="shared" si="54"/>
        <v>0</v>
      </c>
      <c r="AP67" s="143">
        <f t="shared" si="55"/>
        <v>0</v>
      </c>
      <c r="AQ67" s="143">
        <f t="shared" si="56"/>
        <v>0</v>
      </c>
      <c r="AR67" s="144">
        <f t="shared" si="43"/>
        <v>0</v>
      </c>
      <c r="AS67" s="136"/>
      <c r="AT67" s="136"/>
      <c r="AU67" s="154"/>
      <c r="AV67" s="136"/>
      <c r="AW67" s="136">
        <f t="shared" si="57"/>
        <v>4</v>
      </c>
      <c r="AX67" s="136">
        <f t="shared" si="58"/>
        <v>0</v>
      </c>
      <c r="AY67" s="146">
        <f t="shared" si="44"/>
        <v>0</v>
      </c>
      <c r="AZ67" s="147">
        <f t="shared" si="59"/>
        <v>-4</v>
      </c>
      <c r="BA67" s="148"/>
      <c r="BB67" s="148"/>
      <c r="BC67" s="148"/>
      <c r="BD67" s="82">
        <v>1</v>
      </c>
      <c r="BE67" s="149">
        <f t="shared" si="45"/>
        <v>-4</v>
      </c>
      <c r="BF67" s="149"/>
      <c r="BG67" s="149"/>
      <c r="BH67" s="85" t="s">
        <v>296</v>
      </c>
      <c r="BI67" s="151" t="s">
        <v>278</v>
      </c>
      <c r="BJ67" s="82">
        <v>1</v>
      </c>
    </row>
    <row r="68" spans="1:217" s="175" customFormat="1" ht="24">
      <c r="A68" s="163">
        <v>98</v>
      </c>
      <c r="B68" s="197" t="s">
        <v>20</v>
      </c>
      <c r="C68" s="202" t="s">
        <v>376</v>
      </c>
      <c r="D68" s="114">
        <f>[1]Sheet5!K110</f>
        <v>2</v>
      </c>
      <c r="E68" s="115">
        <f>[1]Sheet5!L110</f>
        <v>0</v>
      </c>
      <c r="F68" s="114">
        <f>[1]Sheet5!M110</f>
        <v>24</v>
      </c>
      <c r="G68" s="115">
        <f>[1]Sheet5!N110</f>
        <v>1</v>
      </c>
      <c r="H68" s="115">
        <f t="shared" si="46"/>
        <v>1</v>
      </c>
      <c r="I68" s="114">
        <f t="shared" si="47"/>
        <v>26</v>
      </c>
      <c r="J68" s="114">
        <f t="shared" si="48"/>
        <v>27</v>
      </c>
      <c r="K68" s="114"/>
      <c r="L68" s="114">
        <v>48</v>
      </c>
      <c r="M68" s="114">
        <v>55</v>
      </c>
      <c r="N68" s="114">
        <f t="shared" si="49"/>
        <v>103</v>
      </c>
      <c r="O68" s="114">
        <v>4</v>
      </c>
      <c r="P68" s="114"/>
      <c r="Q68" s="114">
        <v>56</v>
      </c>
      <c r="R68" s="114">
        <v>44</v>
      </c>
      <c r="S68" s="208">
        <v>39</v>
      </c>
      <c r="T68" s="208">
        <v>53</v>
      </c>
      <c r="U68" s="208">
        <v>43</v>
      </c>
      <c r="V68" s="208">
        <v>45</v>
      </c>
      <c r="W68" s="114">
        <f t="shared" si="50"/>
        <v>280</v>
      </c>
      <c r="X68" s="114">
        <v>8</v>
      </c>
      <c r="Y68" s="114"/>
      <c r="Z68" s="209">
        <v>29</v>
      </c>
      <c r="AA68" s="209">
        <v>21</v>
      </c>
      <c r="AB68" s="209">
        <v>6</v>
      </c>
      <c r="AC68" s="114">
        <v>0</v>
      </c>
      <c r="AD68" s="114">
        <v>0</v>
      </c>
      <c r="AE68" s="114">
        <v>0</v>
      </c>
      <c r="AF68" s="114">
        <f t="shared" si="51"/>
        <v>56</v>
      </c>
      <c r="AG68" s="114">
        <v>3</v>
      </c>
      <c r="AH68" s="114">
        <v>6</v>
      </c>
      <c r="AI68" s="114">
        <f t="shared" si="52"/>
        <v>439</v>
      </c>
      <c r="AJ68" s="114">
        <f t="shared" si="42"/>
        <v>15</v>
      </c>
      <c r="AK68" s="114"/>
      <c r="AL68" s="212">
        <v>2</v>
      </c>
      <c r="AM68" s="212">
        <v>22</v>
      </c>
      <c r="AN68" s="212">
        <f t="shared" si="53"/>
        <v>24</v>
      </c>
      <c r="AO68" s="213">
        <f t="shared" si="54"/>
        <v>0</v>
      </c>
      <c r="AP68" s="213">
        <f t="shared" si="55"/>
        <v>3</v>
      </c>
      <c r="AQ68" s="213">
        <f t="shared" si="56"/>
        <v>3</v>
      </c>
      <c r="AR68" s="166">
        <f t="shared" si="43"/>
        <v>12.5</v>
      </c>
      <c r="AS68" s="214"/>
      <c r="AT68" s="214">
        <v>2</v>
      </c>
      <c r="AU68" s="216"/>
      <c r="AV68" s="163"/>
      <c r="AW68" s="163">
        <f t="shared" si="57"/>
        <v>25</v>
      </c>
      <c r="AX68" s="163">
        <f t="shared" si="58"/>
        <v>1</v>
      </c>
      <c r="AY68" s="167">
        <f t="shared" si="44"/>
        <v>4.1666666666666661</v>
      </c>
      <c r="AZ68" s="217">
        <f t="shared" si="59"/>
        <v>10</v>
      </c>
      <c r="BA68" s="218"/>
      <c r="BB68" s="147"/>
      <c r="BC68" s="147"/>
      <c r="BD68" s="147">
        <v>1</v>
      </c>
      <c r="BE68" s="220">
        <f t="shared" si="45"/>
        <v>12</v>
      </c>
      <c r="BF68" s="220"/>
      <c r="BG68" s="220"/>
      <c r="BH68" s="85"/>
      <c r="BI68" s="221" t="s">
        <v>386</v>
      </c>
      <c r="BJ68" s="82">
        <v>1</v>
      </c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</row>
    <row r="69" spans="1:217" ht="24">
      <c r="A69" s="136">
        <v>65</v>
      </c>
      <c r="B69" s="137" t="s">
        <v>350</v>
      </c>
      <c r="C69" s="138" t="s">
        <v>344</v>
      </c>
      <c r="D69" s="139">
        <f>[1]Sheet5!K73</f>
        <v>1</v>
      </c>
      <c r="E69" s="140">
        <f>[1]Sheet5!L73</f>
        <v>0</v>
      </c>
      <c r="F69" s="139">
        <f>[1]Sheet5!M73</f>
        <v>7</v>
      </c>
      <c r="G69" s="140">
        <f>[1]Sheet5!N73</f>
        <v>0</v>
      </c>
      <c r="H69" s="140">
        <f t="shared" si="46"/>
        <v>0</v>
      </c>
      <c r="I69" s="139">
        <f t="shared" si="47"/>
        <v>8</v>
      </c>
      <c r="J69" s="139">
        <f t="shared" si="48"/>
        <v>8</v>
      </c>
      <c r="K69" s="139"/>
      <c r="L69" s="139">
        <v>21</v>
      </c>
      <c r="M69" s="139">
        <v>13</v>
      </c>
      <c r="N69" s="139">
        <f t="shared" si="49"/>
        <v>34</v>
      </c>
      <c r="O69" s="139">
        <v>2</v>
      </c>
      <c r="P69" s="139"/>
      <c r="Q69" s="139">
        <v>14</v>
      </c>
      <c r="R69" s="139">
        <v>14</v>
      </c>
      <c r="S69" s="152">
        <v>16</v>
      </c>
      <c r="T69" s="152">
        <v>19</v>
      </c>
      <c r="U69" s="152">
        <v>15</v>
      </c>
      <c r="V69" s="152">
        <v>17</v>
      </c>
      <c r="W69" s="139">
        <f t="shared" si="50"/>
        <v>95</v>
      </c>
      <c r="X69" s="139">
        <v>6</v>
      </c>
      <c r="Y69" s="139"/>
      <c r="Z69" s="153">
        <v>0</v>
      </c>
      <c r="AA69" s="153">
        <v>0</v>
      </c>
      <c r="AB69" s="153">
        <v>0</v>
      </c>
      <c r="AC69" s="139">
        <v>0</v>
      </c>
      <c r="AD69" s="139">
        <v>0</v>
      </c>
      <c r="AE69" s="139">
        <v>0</v>
      </c>
      <c r="AF69" s="139">
        <f t="shared" si="51"/>
        <v>0</v>
      </c>
      <c r="AG69" s="139">
        <v>0</v>
      </c>
      <c r="AH69" s="139">
        <v>0</v>
      </c>
      <c r="AI69" s="139">
        <f t="shared" si="52"/>
        <v>129</v>
      </c>
      <c r="AJ69" s="139">
        <f t="shared" si="42"/>
        <v>8</v>
      </c>
      <c r="AK69" s="139"/>
      <c r="AL69" s="142">
        <v>1</v>
      </c>
      <c r="AM69" s="142">
        <v>9</v>
      </c>
      <c r="AN69" s="142">
        <f t="shared" si="53"/>
        <v>10</v>
      </c>
      <c r="AO69" s="143">
        <f t="shared" si="54"/>
        <v>0</v>
      </c>
      <c r="AP69" s="143">
        <f t="shared" si="55"/>
        <v>-2</v>
      </c>
      <c r="AQ69" s="143">
        <f t="shared" si="56"/>
        <v>-2</v>
      </c>
      <c r="AR69" s="144">
        <f t="shared" si="43"/>
        <v>-20</v>
      </c>
      <c r="AS69" s="169">
        <v>1</v>
      </c>
      <c r="AT69" s="136"/>
      <c r="AU69" s="136"/>
      <c r="AV69" s="136"/>
      <c r="AW69" s="136">
        <f t="shared" si="57"/>
        <v>9</v>
      </c>
      <c r="AX69" s="136">
        <f t="shared" si="58"/>
        <v>-1</v>
      </c>
      <c r="AY69" s="146">
        <f t="shared" si="44"/>
        <v>-10</v>
      </c>
      <c r="AZ69" s="147">
        <f t="shared" si="59"/>
        <v>1</v>
      </c>
      <c r="BA69" s="148"/>
      <c r="BB69" s="148">
        <v>1</v>
      </c>
      <c r="BC69" s="148"/>
      <c r="BD69" s="82">
        <v>1</v>
      </c>
      <c r="BE69" s="149">
        <f t="shared" si="45"/>
        <v>0</v>
      </c>
      <c r="BF69" s="149"/>
      <c r="BG69" s="149"/>
      <c r="BI69" s="151" t="s">
        <v>345</v>
      </c>
      <c r="BJ69" s="82">
        <v>1</v>
      </c>
    </row>
    <row r="70" spans="1:217" ht="24">
      <c r="A70" s="136">
        <v>93</v>
      </c>
      <c r="B70" s="137" t="s">
        <v>381</v>
      </c>
      <c r="C70" s="138" t="s">
        <v>376</v>
      </c>
      <c r="D70" s="139">
        <f>[1]Sheet5!K105</f>
        <v>1</v>
      </c>
      <c r="E70" s="140">
        <f>[1]Sheet5!L105</f>
        <v>0</v>
      </c>
      <c r="F70" s="139">
        <f>[1]Sheet5!M105</f>
        <v>9</v>
      </c>
      <c r="G70" s="140">
        <f>[1]Sheet5!N105</f>
        <v>0</v>
      </c>
      <c r="H70" s="140">
        <f t="shared" si="46"/>
        <v>0</v>
      </c>
      <c r="I70" s="139">
        <f t="shared" si="47"/>
        <v>10</v>
      </c>
      <c r="J70" s="139">
        <f t="shared" si="48"/>
        <v>10</v>
      </c>
      <c r="K70" s="139"/>
      <c r="L70" s="139">
        <v>15</v>
      </c>
      <c r="M70" s="139">
        <v>19</v>
      </c>
      <c r="N70" s="139">
        <f t="shared" si="49"/>
        <v>34</v>
      </c>
      <c r="O70" s="139">
        <v>2</v>
      </c>
      <c r="P70" s="139"/>
      <c r="Q70" s="139">
        <v>16</v>
      </c>
      <c r="R70" s="139">
        <v>18</v>
      </c>
      <c r="S70" s="152">
        <v>15</v>
      </c>
      <c r="T70" s="152">
        <v>12</v>
      </c>
      <c r="U70" s="152">
        <v>17</v>
      </c>
      <c r="V70" s="152">
        <v>20</v>
      </c>
      <c r="W70" s="139">
        <f t="shared" si="50"/>
        <v>98</v>
      </c>
      <c r="X70" s="139">
        <v>6</v>
      </c>
      <c r="Y70" s="139"/>
      <c r="Z70" s="153">
        <v>0</v>
      </c>
      <c r="AA70" s="153">
        <v>0</v>
      </c>
      <c r="AB70" s="153">
        <v>0</v>
      </c>
      <c r="AC70" s="139">
        <v>0</v>
      </c>
      <c r="AD70" s="139">
        <v>0</v>
      </c>
      <c r="AE70" s="139">
        <v>0</v>
      </c>
      <c r="AF70" s="139">
        <f t="shared" si="51"/>
        <v>0</v>
      </c>
      <c r="AG70" s="139">
        <v>0</v>
      </c>
      <c r="AH70" s="139">
        <v>0</v>
      </c>
      <c r="AI70" s="139">
        <f t="shared" si="52"/>
        <v>132</v>
      </c>
      <c r="AJ70" s="139">
        <f t="shared" si="42"/>
        <v>8</v>
      </c>
      <c r="AK70" s="139"/>
      <c r="AL70" s="142">
        <v>1</v>
      </c>
      <c r="AM70" s="142">
        <v>9</v>
      </c>
      <c r="AN70" s="142">
        <f t="shared" si="53"/>
        <v>10</v>
      </c>
      <c r="AO70" s="143">
        <f t="shared" si="54"/>
        <v>0</v>
      </c>
      <c r="AP70" s="143">
        <f t="shared" si="55"/>
        <v>0</v>
      </c>
      <c r="AQ70" s="143">
        <f t="shared" si="56"/>
        <v>0</v>
      </c>
      <c r="AR70" s="144">
        <f t="shared" si="43"/>
        <v>0</v>
      </c>
      <c r="AS70" s="169"/>
      <c r="AT70" s="169"/>
      <c r="AU70" s="136"/>
      <c r="AV70" s="136"/>
      <c r="AW70" s="136">
        <f t="shared" si="57"/>
        <v>10</v>
      </c>
      <c r="AX70" s="136">
        <f t="shared" si="58"/>
        <v>0</v>
      </c>
      <c r="AY70" s="146">
        <f t="shared" si="44"/>
        <v>0</v>
      </c>
      <c r="AZ70" s="147">
        <f t="shared" si="59"/>
        <v>2</v>
      </c>
      <c r="BA70" s="148"/>
      <c r="BB70" s="148"/>
      <c r="BC70" s="148"/>
      <c r="BD70" s="82">
        <v>1</v>
      </c>
      <c r="BE70" s="149">
        <f t="shared" si="45"/>
        <v>2</v>
      </c>
      <c r="BF70" s="149"/>
      <c r="BG70" s="149"/>
      <c r="BI70" s="151" t="s">
        <v>377</v>
      </c>
      <c r="BJ70" s="82">
        <v>1</v>
      </c>
    </row>
    <row r="71" spans="1:217" ht="24">
      <c r="A71" s="136">
        <v>77</v>
      </c>
      <c r="B71" s="137" t="s">
        <v>364</v>
      </c>
      <c r="C71" s="138" t="s">
        <v>363</v>
      </c>
      <c r="D71" s="139">
        <f>[1]Sheet5!K87</f>
        <v>1</v>
      </c>
      <c r="E71" s="140">
        <f>[1]Sheet5!L87</f>
        <v>0</v>
      </c>
      <c r="F71" s="139">
        <f>[1]Sheet5!M87</f>
        <v>10</v>
      </c>
      <c r="G71" s="140">
        <f>[1]Sheet5!N87</f>
        <v>0</v>
      </c>
      <c r="H71" s="140">
        <f t="shared" si="46"/>
        <v>0</v>
      </c>
      <c r="I71" s="139">
        <f t="shared" si="47"/>
        <v>11</v>
      </c>
      <c r="J71" s="139">
        <f t="shared" si="48"/>
        <v>11</v>
      </c>
      <c r="K71" s="139"/>
      <c r="L71" s="139">
        <v>27</v>
      </c>
      <c r="M71" s="139">
        <v>23</v>
      </c>
      <c r="N71" s="139">
        <f t="shared" si="49"/>
        <v>50</v>
      </c>
      <c r="O71" s="139">
        <v>2</v>
      </c>
      <c r="P71" s="139"/>
      <c r="Q71" s="139">
        <v>13</v>
      </c>
      <c r="R71" s="139">
        <v>24</v>
      </c>
      <c r="S71" s="152">
        <v>19</v>
      </c>
      <c r="T71" s="152">
        <v>18</v>
      </c>
      <c r="U71" s="152">
        <v>21</v>
      </c>
      <c r="V71" s="152">
        <v>16</v>
      </c>
      <c r="W71" s="139">
        <f t="shared" si="50"/>
        <v>111</v>
      </c>
      <c r="X71" s="139">
        <v>6</v>
      </c>
      <c r="Y71" s="139"/>
      <c r="Z71" s="153">
        <v>0</v>
      </c>
      <c r="AA71" s="153">
        <v>0</v>
      </c>
      <c r="AB71" s="153">
        <v>0</v>
      </c>
      <c r="AC71" s="139">
        <v>0</v>
      </c>
      <c r="AD71" s="139">
        <v>0</v>
      </c>
      <c r="AE71" s="139">
        <v>0</v>
      </c>
      <c r="AF71" s="139">
        <f t="shared" si="51"/>
        <v>0</v>
      </c>
      <c r="AG71" s="139">
        <v>0</v>
      </c>
      <c r="AH71" s="139">
        <v>0</v>
      </c>
      <c r="AI71" s="139">
        <f t="shared" si="52"/>
        <v>161</v>
      </c>
      <c r="AJ71" s="139">
        <f t="shared" ref="AJ71:AJ88" si="60">O71+X71+AG71</f>
        <v>8</v>
      </c>
      <c r="AK71" s="139"/>
      <c r="AL71" s="142">
        <v>1</v>
      </c>
      <c r="AM71" s="142">
        <v>9</v>
      </c>
      <c r="AN71" s="142">
        <f t="shared" si="53"/>
        <v>10</v>
      </c>
      <c r="AO71" s="143">
        <f t="shared" si="54"/>
        <v>0</v>
      </c>
      <c r="AP71" s="143">
        <f t="shared" si="55"/>
        <v>1</v>
      </c>
      <c r="AQ71" s="143">
        <f t="shared" si="56"/>
        <v>1</v>
      </c>
      <c r="AR71" s="144">
        <f t="shared" si="43"/>
        <v>10</v>
      </c>
      <c r="AS71" s="169"/>
      <c r="AT71" s="169"/>
      <c r="AU71" s="136"/>
      <c r="AV71" s="136"/>
      <c r="AW71" s="136">
        <f t="shared" si="57"/>
        <v>11</v>
      </c>
      <c r="AX71" s="136">
        <f t="shared" si="58"/>
        <v>1</v>
      </c>
      <c r="AY71" s="146">
        <f t="shared" si="44"/>
        <v>10</v>
      </c>
      <c r="AZ71" s="147">
        <f t="shared" si="59"/>
        <v>3</v>
      </c>
      <c r="BA71" s="148"/>
      <c r="BB71" s="148"/>
      <c r="BC71" s="148"/>
      <c r="BD71" s="82">
        <v>1</v>
      </c>
      <c r="BE71" s="149">
        <f t="shared" si="45"/>
        <v>3</v>
      </c>
      <c r="BF71" s="149"/>
      <c r="BG71" s="149"/>
      <c r="BI71" s="151" t="s">
        <v>67</v>
      </c>
      <c r="BJ71" s="82">
        <v>1</v>
      </c>
    </row>
    <row r="72" spans="1:217" ht="24">
      <c r="A72" s="136">
        <v>107</v>
      </c>
      <c r="B72" s="137" t="s">
        <v>394</v>
      </c>
      <c r="C72" s="138" t="s">
        <v>393</v>
      </c>
      <c r="D72" s="139">
        <f>[1]Sheet5!K120</f>
        <v>1</v>
      </c>
      <c r="E72" s="140">
        <f>[1]Sheet5!L120</f>
        <v>1</v>
      </c>
      <c r="F72" s="139">
        <f>[1]Sheet5!M120</f>
        <v>22</v>
      </c>
      <c r="G72" s="140">
        <f>[1]Sheet5!N120</f>
        <v>1</v>
      </c>
      <c r="H72" s="140">
        <f t="shared" si="46"/>
        <v>2</v>
      </c>
      <c r="I72" s="139">
        <f t="shared" si="47"/>
        <v>23</v>
      </c>
      <c r="J72" s="139">
        <f t="shared" si="48"/>
        <v>25</v>
      </c>
      <c r="K72" s="139"/>
      <c r="L72" s="139">
        <v>19</v>
      </c>
      <c r="M72" s="139">
        <v>35</v>
      </c>
      <c r="N72" s="139">
        <f t="shared" si="49"/>
        <v>54</v>
      </c>
      <c r="O72" s="139">
        <v>2</v>
      </c>
      <c r="P72" s="139"/>
      <c r="Q72" s="139">
        <v>36</v>
      </c>
      <c r="R72" s="139">
        <v>47</v>
      </c>
      <c r="S72" s="152">
        <v>42</v>
      </c>
      <c r="T72" s="152">
        <v>46</v>
      </c>
      <c r="U72" s="152">
        <v>34</v>
      </c>
      <c r="V72" s="152">
        <v>43</v>
      </c>
      <c r="W72" s="139">
        <f t="shared" si="50"/>
        <v>248</v>
      </c>
      <c r="X72" s="139">
        <v>6</v>
      </c>
      <c r="Y72" s="139"/>
      <c r="Z72" s="153">
        <v>33</v>
      </c>
      <c r="AA72" s="153">
        <v>35</v>
      </c>
      <c r="AB72" s="153">
        <v>31</v>
      </c>
      <c r="AC72" s="139">
        <v>0</v>
      </c>
      <c r="AD72" s="139">
        <v>0</v>
      </c>
      <c r="AE72" s="139">
        <v>0</v>
      </c>
      <c r="AF72" s="139">
        <f t="shared" si="51"/>
        <v>99</v>
      </c>
      <c r="AG72" s="139">
        <v>3</v>
      </c>
      <c r="AH72" s="139">
        <v>6</v>
      </c>
      <c r="AI72" s="139">
        <f t="shared" si="52"/>
        <v>401</v>
      </c>
      <c r="AJ72" s="139">
        <f t="shared" si="60"/>
        <v>11</v>
      </c>
      <c r="AK72" s="139"/>
      <c r="AL72" s="142">
        <v>2</v>
      </c>
      <c r="AM72" s="142">
        <v>18</v>
      </c>
      <c r="AN72" s="142">
        <f t="shared" si="53"/>
        <v>20</v>
      </c>
      <c r="AO72" s="143">
        <f t="shared" si="54"/>
        <v>0</v>
      </c>
      <c r="AP72" s="143">
        <f t="shared" si="55"/>
        <v>5</v>
      </c>
      <c r="AQ72" s="143">
        <f t="shared" si="56"/>
        <v>5</v>
      </c>
      <c r="AR72" s="144">
        <f t="shared" si="43"/>
        <v>25</v>
      </c>
      <c r="AS72" s="169"/>
      <c r="AT72" s="169"/>
      <c r="AU72" s="136"/>
      <c r="AV72" s="136"/>
      <c r="AW72" s="136">
        <f t="shared" si="57"/>
        <v>25</v>
      </c>
      <c r="AX72" s="136">
        <f t="shared" si="58"/>
        <v>5</v>
      </c>
      <c r="AY72" s="146">
        <f t="shared" si="44"/>
        <v>25</v>
      </c>
      <c r="AZ72" s="147">
        <f t="shared" si="59"/>
        <v>14</v>
      </c>
      <c r="BA72" s="148"/>
      <c r="BB72" s="148">
        <v>1</v>
      </c>
      <c r="BC72" s="148"/>
      <c r="BD72" s="82">
        <v>1</v>
      </c>
      <c r="BE72" s="149">
        <f t="shared" si="45"/>
        <v>14</v>
      </c>
      <c r="BF72" s="149"/>
      <c r="BG72" s="149"/>
      <c r="BI72" s="151" t="s">
        <v>46</v>
      </c>
      <c r="BJ72" s="82">
        <v>1</v>
      </c>
    </row>
    <row r="73" spans="1:217" ht="24">
      <c r="A73" s="136">
        <v>35</v>
      </c>
      <c r="B73" s="137" t="s">
        <v>317</v>
      </c>
      <c r="C73" s="138" t="s">
        <v>38</v>
      </c>
      <c r="D73" s="139">
        <f>[1]Sheet5!K39</f>
        <v>1</v>
      </c>
      <c r="E73" s="140">
        <f>[1]Sheet5!L39</f>
        <v>1</v>
      </c>
      <c r="F73" s="139">
        <f>[1]Sheet5!M39</f>
        <v>21</v>
      </c>
      <c r="G73" s="140">
        <f>[1]Sheet5!N39</f>
        <v>2</v>
      </c>
      <c r="H73" s="140">
        <f t="shared" si="46"/>
        <v>3</v>
      </c>
      <c r="I73" s="139">
        <f t="shared" si="47"/>
        <v>22</v>
      </c>
      <c r="J73" s="139">
        <f t="shared" si="48"/>
        <v>25</v>
      </c>
      <c r="K73" s="139"/>
      <c r="L73" s="139">
        <v>67</v>
      </c>
      <c r="M73" s="139">
        <v>49</v>
      </c>
      <c r="N73" s="139">
        <f t="shared" si="49"/>
        <v>116</v>
      </c>
      <c r="O73" s="139">
        <v>4</v>
      </c>
      <c r="P73" s="139"/>
      <c r="Q73" s="139">
        <v>48</v>
      </c>
      <c r="R73" s="139">
        <v>75</v>
      </c>
      <c r="S73" s="152">
        <v>67</v>
      </c>
      <c r="T73" s="152">
        <v>73</v>
      </c>
      <c r="U73" s="152">
        <v>60</v>
      </c>
      <c r="V73" s="152">
        <v>65</v>
      </c>
      <c r="W73" s="139">
        <f t="shared" si="50"/>
        <v>388</v>
      </c>
      <c r="X73" s="139">
        <v>11</v>
      </c>
      <c r="Y73" s="139"/>
      <c r="Z73" s="153">
        <v>0</v>
      </c>
      <c r="AA73" s="153">
        <v>0</v>
      </c>
      <c r="AB73" s="153">
        <v>0</v>
      </c>
      <c r="AC73" s="139">
        <v>0</v>
      </c>
      <c r="AD73" s="139">
        <v>0</v>
      </c>
      <c r="AE73" s="139">
        <v>0</v>
      </c>
      <c r="AF73" s="139">
        <f t="shared" si="51"/>
        <v>0</v>
      </c>
      <c r="AG73" s="139">
        <v>0</v>
      </c>
      <c r="AH73" s="139">
        <v>0</v>
      </c>
      <c r="AI73" s="139">
        <f t="shared" si="52"/>
        <v>504</v>
      </c>
      <c r="AJ73" s="139">
        <f t="shared" si="60"/>
        <v>15</v>
      </c>
      <c r="AK73" s="139"/>
      <c r="AL73" s="142">
        <v>2</v>
      </c>
      <c r="AM73" s="142">
        <v>21</v>
      </c>
      <c r="AN73" s="142">
        <f t="shared" si="53"/>
        <v>23</v>
      </c>
      <c r="AO73" s="143">
        <f t="shared" si="54"/>
        <v>0</v>
      </c>
      <c r="AP73" s="143">
        <f t="shared" si="55"/>
        <v>2</v>
      </c>
      <c r="AQ73" s="143">
        <f t="shared" si="56"/>
        <v>2</v>
      </c>
      <c r="AR73" s="144">
        <f t="shared" si="43"/>
        <v>8.695652173913043</v>
      </c>
      <c r="AS73" s="169"/>
      <c r="AT73" s="136"/>
      <c r="AU73" s="154"/>
      <c r="AV73" s="136"/>
      <c r="AW73" s="136">
        <f t="shared" si="57"/>
        <v>25</v>
      </c>
      <c r="AX73" s="136">
        <f t="shared" si="58"/>
        <v>2</v>
      </c>
      <c r="AY73" s="146">
        <f t="shared" si="44"/>
        <v>8.695652173913043</v>
      </c>
      <c r="AZ73" s="147">
        <f t="shared" si="59"/>
        <v>10</v>
      </c>
      <c r="BA73" s="148">
        <v>1</v>
      </c>
      <c r="BB73" s="148"/>
      <c r="BC73" s="148"/>
      <c r="BD73" s="82">
        <v>1</v>
      </c>
      <c r="BE73" s="149">
        <f t="shared" si="45"/>
        <v>10</v>
      </c>
      <c r="BF73" s="149"/>
      <c r="BG73" s="149"/>
      <c r="BI73" s="151" t="s">
        <v>318</v>
      </c>
      <c r="BJ73" s="82">
        <v>1</v>
      </c>
      <c r="BK73" s="157" t="s">
        <v>319</v>
      </c>
    </row>
    <row r="74" spans="1:217" ht="24">
      <c r="A74" s="136">
        <v>99</v>
      </c>
      <c r="B74" s="137" t="s">
        <v>387</v>
      </c>
      <c r="C74" s="138" t="s">
        <v>376</v>
      </c>
      <c r="D74" s="139">
        <f>[1]Sheet5!K111</f>
        <v>1</v>
      </c>
      <c r="E74" s="140">
        <f>[1]Sheet5!L111</f>
        <v>0</v>
      </c>
      <c r="F74" s="139">
        <f>[1]Sheet5!M111</f>
        <v>14</v>
      </c>
      <c r="G74" s="140">
        <f>[1]Sheet5!N111</f>
        <v>0</v>
      </c>
      <c r="H74" s="140">
        <f t="shared" si="46"/>
        <v>0</v>
      </c>
      <c r="I74" s="139">
        <f t="shared" si="47"/>
        <v>15</v>
      </c>
      <c r="J74" s="139">
        <f t="shared" si="48"/>
        <v>15</v>
      </c>
      <c r="K74" s="139"/>
      <c r="L74" s="139">
        <v>26</v>
      </c>
      <c r="M74" s="139">
        <v>21</v>
      </c>
      <c r="N74" s="139">
        <f t="shared" si="49"/>
        <v>47</v>
      </c>
      <c r="O74" s="139">
        <v>2</v>
      </c>
      <c r="P74" s="139"/>
      <c r="Q74" s="139">
        <v>14</v>
      </c>
      <c r="R74" s="139">
        <v>16</v>
      </c>
      <c r="S74" s="152">
        <v>17</v>
      </c>
      <c r="T74" s="152">
        <v>17</v>
      </c>
      <c r="U74" s="152">
        <v>15</v>
      </c>
      <c r="V74" s="152">
        <v>24</v>
      </c>
      <c r="W74" s="139">
        <f t="shared" si="50"/>
        <v>103</v>
      </c>
      <c r="X74" s="139">
        <v>6</v>
      </c>
      <c r="Y74" s="139"/>
      <c r="Z74" s="153">
        <v>14</v>
      </c>
      <c r="AA74" s="153">
        <v>0</v>
      </c>
      <c r="AB74" s="153">
        <v>0</v>
      </c>
      <c r="AC74" s="139">
        <v>0</v>
      </c>
      <c r="AD74" s="139">
        <v>0</v>
      </c>
      <c r="AE74" s="139">
        <v>0</v>
      </c>
      <c r="AF74" s="139">
        <f t="shared" si="51"/>
        <v>14</v>
      </c>
      <c r="AG74" s="139">
        <v>1</v>
      </c>
      <c r="AH74" s="139">
        <v>6</v>
      </c>
      <c r="AI74" s="139">
        <f t="shared" si="52"/>
        <v>164</v>
      </c>
      <c r="AJ74" s="139">
        <f t="shared" si="60"/>
        <v>9</v>
      </c>
      <c r="AK74" s="139"/>
      <c r="AL74" s="142">
        <v>1</v>
      </c>
      <c r="AM74" s="142">
        <v>11</v>
      </c>
      <c r="AN74" s="142">
        <f t="shared" si="53"/>
        <v>12</v>
      </c>
      <c r="AO74" s="143">
        <f t="shared" si="54"/>
        <v>0</v>
      </c>
      <c r="AP74" s="143">
        <f t="shared" si="55"/>
        <v>3</v>
      </c>
      <c r="AQ74" s="143">
        <f t="shared" si="56"/>
        <v>3</v>
      </c>
      <c r="AR74" s="144">
        <f t="shared" ref="AR74:AR105" si="61">AQ74/AN74*100</f>
        <v>25</v>
      </c>
      <c r="AS74" s="169"/>
      <c r="AT74" s="169"/>
      <c r="AU74" s="136"/>
      <c r="AV74" s="136"/>
      <c r="AW74" s="136">
        <f t="shared" si="57"/>
        <v>15</v>
      </c>
      <c r="AX74" s="136">
        <f t="shared" si="58"/>
        <v>3</v>
      </c>
      <c r="AY74" s="146">
        <f t="shared" ref="AY74:AY105" si="62">AX74/AN74*100</f>
        <v>25</v>
      </c>
      <c r="AZ74" s="147">
        <f t="shared" si="59"/>
        <v>6</v>
      </c>
      <c r="BA74" s="148">
        <v>1</v>
      </c>
      <c r="BB74" s="148">
        <v>1</v>
      </c>
      <c r="BC74" s="148"/>
      <c r="BD74" s="82">
        <v>1</v>
      </c>
      <c r="BE74" s="149">
        <f t="shared" ref="BE74:BE105" si="63">J74-AJ74</f>
        <v>6</v>
      </c>
      <c r="BF74" s="149"/>
      <c r="BG74" s="149"/>
      <c r="BI74" s="151" t="s">
        <v>386</v>
      </c>
      <c r="BJ74" s="82">
        <v>1</v>
      </c>
    </row>
    <row r="75" spans="1:217" ht="24">
      <c r="A75" s="136">
        <v>47</v>
      </c>
      <c r="B75" s="137" t="s">
        <v>332</v>
      </c>
      <c r="C75" s="138" t="s">
        <v>38</v>
      </c>
      <c r="D75" s="139">
        <f>[1]Sheet5!K51</f>
        <v>1</v>
      </c>
      <c r="E75" s="140">
        <f>[1]Sheet5!L51</f>
        <v>0</v>
      </c>
      <c r="F75" s="139">
        <f>[1]Sheet5!M51</f>
        <v>5</v>
      </c>
      <c r="G75" s="140">
        <f>[1]Sheet5!N51</f>
        <v>0</v>
      </c>
      <c r="H75" s="140">
        <f t="shared" si="46"/>
        <v>0</v>
      </c>
      <c r="I75" s="139">
        <f t="shared" si="47"/>
        <v>6</v>
      </c>
      <c r="J75" s="139">
        <f t="shared" si="48"/>
        <v>6</v>
      </c>
      <c r="K75" s="139"/>
      <c r="L75" s="139">
        <v>11</v>
      </c>
      <c r="M75" s="139">
        <v>14</v>
      </c>
      <c r="N75" s="139">
        <f t="shared" si="49"/>
        <v>25</v>
      </c>
      <c r="O75" s="139">
        <v>2</v>
      </c>
      <c r="P75" s="139"/>
      <c r="Q75" s="139">
        <v>11</v>
      </c>
      <c r="R75" s="139">
        <v>7</v>
      </c>
      <c r="S75" s="152">
        <v>11</v>
      </c>
      <c r="T75" s="152">
        <v>11</v>
      </c>
      <c r="U75" s="152">
        <v>9</v>
      </c>
      <c r="V75" s="152">
        <v>6</v>
      </c>
      <c r="W75" s="139">
        <f t="shared" si="50"/>
        <v>55</v>
      </c>
      <c r="X75" s="139">
        <v>6</v>
      </c>
      <c r="Y75" s="139"/>
      <c r="Z75" s="153">
        <v>0</v>
      </c>
      <c r="AA75" s="153">
        <v>0</v>
      </c>
      <c r="AB75" s="153">
        <v>0</v>
      </c>
      <c r="AC75" s="139">
        <v>0</v>
      </c>
      <c r="AD75" s="139">
        <v>0</v>
      </c>
      <c r="AE75" s="139">
        <v>0</v>
      </c>
      <c r="AF75" s="139">
        <f t="shared" si="51"/>
        <v>0</v>
      </c>
      <c r="AG75" s="139">
        <v>0</v>
      </c>
      <c r="AH75" s="139">
        <v>0</v>
      </c>
      <c r="AI75" s="139">
        <f t="shared" si="52"/>
        <v>80</v>
      </c>
      <c r="AJ75" s="139">
        <f t="shared" si="60"/>
        <v>8</v>
      </c>
      <c r="AK75" s="139"/>
      <c r="AL75" s="142">
        <v>1</v>
      </c>
      <c r="AM75" s="142">
        <v>4</v>
      </c>
      <c r="AN75" s="142">
        <f t="shared" si="53"/>
        <v>5</v>
      </c>
      <c r="AO75" s="143">
        <f t="shared" si="54"/>
        <v>0</v>
      </c>
      <c r="AP75" s="143">
        <f t="shared" si="55"/>
        <v>1</v>
      </c>
      <c r="AQ75" s="143">
        <f t="shared" si="56"/>
        <v>1</v>
      </c>
      <c r="AR75" s="144">
        <f t="shared" si="61"/>
        <v>20</v>
      </c>
      <c r="AS75" s="169"/>
      <c r="AT75" s="136"/>
      <c r="AU75" s="136"/>
      <c r="AV75" s="136"/>
      <c r="AW75" s="136">
        <f t="shared" si="57"/>
        <v>6</v>
      </c>
      <c r="AX75" s="136">
        <f t="shared" si="58"/>
        <v>1</v>
      </c>
      <c r="AY75" s="146">
        <f t="shared" si="62"/>
        <v>20</v>
      </c>
      <c r="AZ75" s="147">
        <f t="shared" si="59"/>
        <v>-2</v>
      </c>
      <c r="BA75" s="148"/>
      <c r="BB75" s="148"/>
      <c r="BC75" s="148"/>
      <c r="BD75" s="82">
        <v>1</v>
      </c>
      <c r="BE75" s="149">
        <f t="shared" si="63"/>
        <v>-2</v>
      </c>
      <c r="BF75" s="149"/>
      <c r="BG75" s="149"/>
      <c r="BI75" s="151" t="s">
        <v>308</v>
      </c>
      <c r="BJ75" s="82">
        <v>1</v>
      </c>
      <c r="BK75" s="82">
        <v>1</v>
      </c>
    </row>
    <row r="76" spans="1:217" ht="24">
      <c r="A76" s="136">
        <v>13</v>
      </c>
      <c r="B76" s="137" t="s">
        <v>290</v>
      </c>
      <c r="C76" s="138" t="s">
        <v>273</v>
      </c>
      <c r="D76" s="139">
        <f>[1]Sheet5!K15</f>
        <v>0</v>
      </c>
      <c r="E76" s="140">
        <f>[1]Sheet5!L15</f>
        <v>1</v>
      </c>
      <c r="F76" s="139">
        <f>[1]Sheet5!M15</f>
        <v>4</v>
      </c>
      <c r="G76" s="140">
        <f>[1]Sheet5!N15</f>
        <v>0</v>
      </c>
      <c r="H76" s="140">
        <f t="shared" ref="H76:H107" si="64">E76+G76</f>
        <v>1</v>
      </c>
      <c r="I76" s="139">
        <f t="shared" ref="I76:I107" si="65">D76+F76</f>
        <v>4</v>
      </c>
      <c r="J76" s="139">
        <f t="shared" ref="J76:J107" si="66">I76+H76</f>
        <v>5</v>
      </c>
      <c r="K76" s="139"/>
      <c r="L76" s="139">
        <v>0</v>
      </c>
      <c r="M76" s="139">
        <v>0</v>
      </c>
      <c r="N76" s="139">
        <f t="shared" ref="N76:N107" si="67">M76+L76</f>
        <v>0</v>
      </c>
      <c r="O76" s="139">
        <v>0</v>
      </c>
      <c r="P76" s="139"/>
      <c r="Q76" s="139">
        <v>7</v>
      </c>
      <c r="R76" s="139">
        <v>7</v>
      </c>
      <c r="S76" s="152">
        <v>5</v>
      </c>
      <c r="T76" s="152">
        <v>5</v>
      </c>
      <c r="U76" s="152">
        <v>7</v>
      </c>
      <c r="V76" s="152">
        <v>6</v>
      </c>
      <c r="W76" s="139">
        <f t="shared" ref="W76:W107" si="68">V76+U76+T76+S76+R76+Q76</f>
        <v>37</v>
      </c>
      <c r="X76" s="139">
        <v>6</v>
      </c>
      <c r="Y76" s="139"/>
      <c r="Z76" s="153">
        <v>0</v>
      </c>
      <c r="AA76" s="153">
        <v>0</v>
      </c>
      <c r="AB76" s="153">
        <v>0</v>
      </c>
      <c r="AC76" s="139">
        <v>0</v>
      </c>
      <c r="AD76" s="139">
        <v>0</v>
      </c>
      <c r="AE76" s="139">
        <v>0</v>
      </c>
      <c r="AF76" s="139">
        <f t="shared" ref="AF76:AF107" si="69">AB76+AA76+Z76</f>
        <v>0</v>
      </c>
      <c r="AG76" s="139">
        <v>0</v>
      </c>
      <c r="AH76" s="139">
        <v>0</v>
      </c>
      <c r="AI76" s="139">
        <f t="shared" ref="AI76:AI107" si="70">AF76+W76+N76</f>
        <v>37</v>
      </c>
      <c r="AJ76" s="139">
        <f t="shared" si="60"/>
        <v>6</v>
      </c>
      <c r="AK76" s="139"/>
      <c r="AL76" s="142">
        <v>1</v>
      </c>
      <c r="AM76" s="142">
        <v>2</v>
      </c>
      <c r="AN76" s="142">
        <f t="shared" ref="AN76:AN107" si="71">AL76+AM76</f>
        <v>3</v>
      </c>
      <c r="AO76" s="143">
        <f t="shared" ref="AO76:AO98" si="72">SUM(D76+E76)-AL76</f>
        <v>0</v>
      </c>
      <c r="AP76" s="143">
        <f t="shared" ref="AP76:AP98" si="73">SUM(F76+G76)-AM76</f>
        <v>2</v>
      </c>
      <c r="AQ76" s="143">
        <f t="shared" ref="AQ76:AQ107" si="74">AO76+AP76</f>
        <v>2</v>
      </c>
      <c r="AR76" s="144">
        <f t="shared" si="61"/>
        <v>66.666666666666657</v>
      </c>
      <c r="AS76" s="136"/>
      <c r="AT76" s="136"/>
      <c r="AU76" s="136"/>
      <c r="AV76" s="136"/>
      <c r="AW76" s="136">
        <f t="shared" ref="AW76:AW107" si="75">(D76+E76+F76+G76+AS76+AU76)-AT76</f>
        <v>5</v>
      </c>
      <c r="AX76" s="136">
        <f t="shared" ref="AX76:AX107" si="76">AW76-AN76</f>
        <v>2</v>
      </c>
      <c r="AY76" s="146">
        <f t="shared" si="62"/>
        <v>66.666666666666657</v>
      </c>
      <c r="AZ76" s="147">
        <f t="shared" ref="AZ76:AZ107" si="77">AW76-AJ76</f>
        <v>-1</v>
      </c>
      <c r="BA76" s="148"/>
      <c r="BB76" s="148"/>
      <c r="BC76" s="148"/>
      <c r="BD76" s="82">
        <v>1</v>
      </c>
      <c r="BE76" s="149">
        <f t="shared" si="63"/>
        <v>-1</v>
      </c>
      <c r="BF76" s="149"/>
      <c r="BG76" s="149"/>
      <c r="BI76" s="151" t="s">
        <v>278</v>
      </c>
      <c r="BJ76" s="82">
        <v>1</v>
      </c>
    </row>
    <row r="77" spans="1:217" ht="24">
      <c r="A77" s="136">
        <v>102</v>
      </c>
      <c r="B77" s="137" t="s">
        <v>389</v>
      </c>
      <c r="C77" s="138" t="s">
        <v>376</v>
      </c>
      <c r="D77" s="139">
        <f>[1]Sheet5!K114</f>
        <v>1</v>
      </c>
      <c r="E77" s="140">
        <f>[1]Sheet5!L114</f>
        <v>0</v>
      </c>
      <c r="F77" s="139">
        <f>[1]Sheet5!M114</f>
        <v>17</v>
      </c>
      <c r="G77" s="140">
        <f>[1]Sheet5!N114</f>
        <v>3</v>
      </c>
      <c r="H77" s="140">
        <f t="shared" si="64"/>
        <v>3</v>
      </c>
      <c r="I77" s="139">
        <f t="shared" si="65"/>
        <v>18</v>
      </c>
      <c r="J77" s="139">
        <f t="shared" si="66"/>
        <v>21</v>
      </c>
      <c r="K77" s="139"/>
      <c r="L77" s="139">
        <v>32</v>
      </c>
      <c r="M77" s="139">
        <v>45</v>
      </c>
      <c r="N77" s="139">
        <f t="shared" si="67"/>
        <v>77</v>
      </c>
      <c r="O77" s="139">
        <v>3</v>
      </c>
      <c r="P77" s="139"/>
      <c r="Q77" s="139">
        <v>30</v>
      </c>
      <c r="R77" s="139">
        <v>33</v>
      </c>
      <c r="S77" s="152">
        <v>23</v>
      </c>
      <c r="T77" s="152">
        <v>38</v>
      </c>
      <c r="U77" s="152">
        <v>32</v>
      </c>
      <c r="V77" s="152">
        <v>35</v>
      </c>
      <c r="W77" s="139">
        <f t="shared" si="68"/>
        <v>191</v>
      </c>
      <c r="X77" s="139">
        <v>6</v>
      </c>
      <c r="Y77" s="139"/>
      <c r="Z77" s="153">
        <v>15</v>
      </c>
      <c r="AA77" s="153">
        <v>14</v>
      </c>
      <c r="AB77" s="153">
        <v>5</v>
      </c>
      <c r="AC77" s="139">
        <v>0</v>
      </c>
      <c r="AD77" s="139">
        <v>0</v>
      </c>
      <c r="AE77" s="139">
        <v>0</v>
      </c>
      <c r="AF77" s="139">
        <f t="shared" si="69"/>
        <v>34</v>
      </c>
      <c r="AG77" s="139">
        <v>3</v>
      </c>
      <c r="AH77" s="139">
        <v>6</v>
      </c>
      <c r="AI77" s="139">
        <f t="shared" si="70"/>
        <v>302</v>
      </c>
      <c r="AJ77" s="139">
        <f t="shared" si="60"/>
        <v>12</v>
      </c>
      <c r="AK77" s="139"/>
      <c r="AL77" s="142">
        <v>1</v>
      </c>
      <c r="AM77" s="142">
        <v>18</v>
      </c>
      <c r="AN77" s="142">
        <f t="shared" si="71"/>
        <v>19</v>
      </c>
      <c r="AO77" s="143">
        <f t="shared" si="72"/>
        <v>0</v>
      </c>
      <c r="AP77" s="143">
        <f t="shared" si="73"/>
        <v>2</v>
      </c>
      <c r="AQ77" s="143">
        <f t="shared" si="74"/>
        <v>2</v>
      </c>
      <c r="AR77" s="144">
        <f t="shared" si="61"/>
        <v>10.526315789473683</v>
      </c>
      <c r="AS77" s="169"/>
      <c r="AT77" s="169"/>
      <c r="AU77" s="136"/>
      <c r="AV77" s="136"/>
      <c r="AW77" s="136">
        <f t="shared" si="75"/>
        <v>21</v>
      </c>
      <c r="AX77" s="136">
        <f t="shared" si="76"/>
        <v>2</v>
      </c>
      <c r="AY77" s="146">
        <f t="shared" si="62"/>
        <v>10.526315789473683</v>
      </c>
      <c r="AZ77" s="147">
        <f t="shared" si="77"/>
        <v>9</v>
      </c>
      <c r="BA77" s="148">
        <v>1</v>
      </c>
      <c r="BB77" s="148"/>
      <c r="BC77" s="148"/>
      <c r="BD77" s="82">
        <v>1</v>
      </c>
      <c r="BE77" s="149">
        <f t="shared" si="63"/>
        <v>9</v>
      </c>
      <c r="BF77" s="149"/>
      <c r="BG77" s="149"/>
      <c r="BI77" s="151" t="s">
        <v>386</v>
      </c>
      <c r="BJ77" s="82">
        <v>1</v>
      </c>
    </row>
    <row r="78" spans="1:217" ht="24">
      <c r="A78" s="136">
        <v>27</v>
      </c>
      <c r="B78" s="137" t="s">
        <v>38</v>
      </c>
      <c r="C78" s="138" t="s">
        <v>38</v>
      </c>
      <c r="D78" s="139">
        <f>[1]Sheet5!K31</f>
        <v>1</v>
      </c>
      <c r="E78" s="140">
        <f>[1]Sheet5!L31</f>
        <v>0</v>
      </c>
      <c r="F78" s="139">
        <f>[1]Sheet5!M31</f>
        <v>8</v>
      </c>
      <c r="G78" s="140">
        <f>[1]Sheet5!N31</f>
        <v>0</v>
      </c>
      <c r="H78" s="140">
        <f t="shared" si="64"/>
        <v>0</v>
      </c>
      <c r="I78" s="139">
        <f t="shared" si="65"/>
        <v>9</v>
      </c>
      <c r="J78" s="139">
        <f t="shared" si="66"/>
        <v>9</v>
      </c>
      <c r="K78" s="139"/>
      <c r="L78" s="139">
        <v>6</v>
      </c>
      <c r="M78" s="139">
        <v>14</v>
      </c>
      <c r="N78" s="139">
        <f t="shared" si="67"/>
        <v>20</v>
      </c>
      <c r="O78" s="139">
        <v>2</v>
      </c>
      <c r="P78" s="139"/>
      <c r="Q78" s="139">
        <v>12</v>
      </c>
      <c r="R78" s="139">
        <v>20</v>
      </c>
      <c r="S78" s="152">
        <v>16</v>
      </c>
      <c r="T78" s="152">
        <v>19</v>
      </c>
      <c r="U78" s="152">
        <v>16</v>
      </c>
      <c r="V78" s="152">
        <v>19</v>
      </c>
      <c r="W78" s="139">
        <f t="shared" si="68"/>
        <v>102</v>
      </c>
      <c r="X78" s="139">
        <v>6</v>
      </c>
      <c r="Y78" s="139"/>
      <c r="Z78" s="153">
        <v>0</v>
      </c>
      <c r="AA78" s="153">
        <v>0</v>
      </c>
      <c r="AB78" s="153">
        <v>0</v>
      </c>
      <c r="AC78" s="139">
        <v>0</v>
      </c>
      <c r="AD78" s="139">
        <v>0</v>
      </c>
      <c r="AE78" s="139">
        <v>0</v>
      </c>
      <c r="AF78" s="139">
        <f t="shared" si="69"/>
        <v>0</v>
      </c>
      <c r="AG78" s="139">
        <v>0</v>
      </c>
      <c r="AH78" s="139">
        <v>0</v>
      </c>
      <c r="AI78" s="139">
        <f t="shared" si="70"/>
        <v>122</v>
      </c>
      <c r="AJ78" s="139">
        <f t="shared" si="60"/>
        <v>8</v>
      </c>
      <c r="AK78" s="139"/>
      <c r="AL78" s="142">
        <v>1</v>
      </c>
      <c r="AM78" s="142">
        <v>8</v>
      </c>
      <c r="AN78" s="142">
        <f t="shared" si="71"/>
        <v>9</v>
      </c>
      <c r="AO78" s="143">
        <f t="shared" si="72"/>
        <v>0</v>
      </c>
      <c r="AP78" s="143">
        <f t="shared" si="73"/>
        <v>0</v>
      </c>
      <c r="AQ78" s="143">
        <f t="shared" si="74"/>
        <v>0</v>
      </c>
      <c r="AR78" s="144">
        <f t="shared" si="61"/>
        <v>0</v>
      </c>
      <c r="AS78" s="169"/>
      <c r="AT78" s="136"/>
      <c r="AU78" s="136"/>
      <c r="AV78" s="136"/>
      <c r="AW78" s="136">
        <f t="shared" si="75"/>
        <v>9</v>
      </c>
      <c r="AX78" s="136">
        <f t="shared" si="76"/>
        <v>0</v>
      </c>
      <c r="AY78" s="146">
        <f t="shared" si="62"/>
        <v>0</v>
      </c>
      <c r="AZ78" s="147">
        <f t="shared" si="77"/>
        <v>1</v>
      </c>
      <c r="BA78" s="148"/>
      <c r="BB78" s="148"/>
      <c r="BC78" s="148"/>
      <c r="BD78" s="82">
        <v>1</v>
      </c>
      <c r="BE78" s="149">
        <f t="shared" si="63"/>
        <v>1</v>
      </c>
      <c r="BF78" s="149"/>
      <c r="BG78" s="149"/>
      <c r="BI78" s="151" t="s">
        <v>308</v>
      </c>
      <c r="BJ78" s="82">
        <v>1</v>
      </c>
    </row>
    <row r="79" spans="1:217" ht="24">
      <c r="A79" s="136">
        <v>103</v>
      </c>
      <c r="B79" s="137" t="s">
        <v>390</v>
      </c>
      <c r="C79" s="138" t="s">
        <v>376</v>
      </c>
      <c r="D79" s="139">
        <f>[1]Sheet5!K115</f>
        <v>1</v>
      </c>
      <c r="E79" s="140">
        <f>[1]Sheet5!L115</f>
        <v>0</v>
      </c>
      <c r="F79" s="139">
        <f>[1]Sheet5!M115</f>
        <v>8</v>
      </c>
      <c r="G79" s="140">
        <f>[1]Sheet5!N115</f>
        <v>0</v>
      </c>
      <c r="H79" s="140">
        <f t="shared" si="64"/>
        <v>0</v>
      </c>
      <c r="I79" s="139">
        <f t="shared" si="65"/>
        <v>9</v>
      </c>
      <c r="J79" s="139">
        <f t="shared" si="66"/>
        <v>9</v>
      </c>
      <c r="K79" s="139"/>
      <c r="L79" s="139">
        <v>12</v>
      </c>
      <c r="M79" s="139">
        <v>13</v>
      </c>
      <c r="N79" s="139">
        <f t="shared" si="67"/>
        <v>25</v>
      </c>
      <c r="O79" s="139">
        <v>2</v>
      </c>
      <c r="P79" s="139"/>
      <c r="Q79" s="139">
        <v>10</v>
      </c>
      <c r="R79" s="139">
        <v>13</v>
      </c>
      <c r="S79" s="152">
        <v>11</v>
      </c>
      <c r="T79" s="152">
        <v>7</v>
      </c>
      <c r="U79" s="152">
        <v>11</v>
      </c>
      <c r="V79" s="152">
        <v>13</v>
      </c>
      <c r="W79" s="139">
        <f t="shared" si="68"/>
        <v>65</v>
      </c>
      <c r="X79" s="139">
        <v>6</v>
      </c>
      <c r="Y79" s="139"/>
      <c r="Z79" s="153">
        <v>0</v>
      </c>
      <c r="AA79" s="153">
        <v>0</v>
      </c>
      <c r="AB79" s="153">
        <v>0</v>
      </c>
      <c r="AC79" s="139">
        <v>0</v>
      </c>
      <c r="AD79" s="139">
        <v>0</v>
      </c>
      <c r="AE79" s="139">
        <v>0</v>
      </c>
      <c r="AF79" s="139">
        <f t="shared" si="69"/>
        <v>0</v>
      </c>
      <c r="AG79" s="139">
        <v>0</v>
      </c>
      <c r="AH79" s="139">
        <v>0</v>
      </c>
      <c r="AI79" s="139">
        <f t="shared" si="70"/>
        <v>90</v>
      </c>
      <c r="AJ79" s="139">
        <f t="shared" si="60"/>
        <v>8</v>
      </c>
      <c r="AK79" s="139"/>
      <c r="AL79" s="142">
        <v>1</v>
      </c>
      <c r="AM79" s="142">
        <v>5</v>
      </c>
      <c r="AN79" s="142">
        <f t="shared" si="71"/>
        <v>6</v>
      </c>
      <c r="AO79" s="143">
        <f t="shared" si="72"/>
        <v>0</v>
      </c>
      <c r="AP79" s="143">
        <f t="shared" si="73"/>
        <v>3</v>
      </c>
      <c r="AQ79" s="143">
        <f t="shared" si="74"/>
        <v>3</v>
      </c>
      <c r="AR79" s="144">
        <f t="shared" si="61"/>
        <v>50</v>
      </c>
      <c r="AS79" s="169"/>
      <c r="AT79" s="169"/>
      <c r="AU79" s="136"/>
      <c r="AV79" s="136"/>
      <c r="AW79" s="136">
        <f t="shared" si="75"/>
        <v>9</v>
      </c>
      <c r="AX79" s="136">
        <f t="shared" si="76"/>
        <v>3</v>
      </c>
      <c r="AY79" s="146">
        <f t="shared" si="62"/>
        <v>50</v>
      </c>
      <c r="AZ79" s="147">
        <f t="shared" si="77"/>
        <v>1</v>
      </c>
      <c r="BA79" s="148"/>
      <c r="BB79" s="148"/>
      <c r="BC79" s="148"/>
      <c r="BD79" s="82">
        <v>1</v>
      </c>
      <c r="BE79" s="149">
        <f t="shared" si="63"/>
        <v>1</v>
      </c>
      <c r="BF79" s="149"/>
      <c r="BG79" s="149"/>
      <c r="BI79" s="151" t="s">
        <v>386</v>
      </c>
      <c r="BJ79" s="82">
        <v>1</v>
      </c>
    </row>
    <row r="80" spans="1:217" ht="24">
      <c r="A80" s="136">
        <v>61</v>
      </c>
      <c r="B80" s="137" t="s">
        <v>26</v>
      </c>
      <c r="C80" s="138" t="s">
        <v>344</v>
      </c>
      <c r="D80" s="139">
        <f>[1]Sheet5!K69</f>
        <v>1</v>
      </c>
      <c r="E80" s="140">
        <f>[1]Sheet5!L69</f>
        <v>0</v>
      </c>
      <c r="F80" s="139">
        <f>[1]Sheet5!M69</f>
        <v>13</v>
      </c>
      <c r="G80" s="140">
        <f>[1]Sheet5!N69</f>
        <v>0</v>
      </c>
      <c r="H80" s="140">
        <f t="shared" si="64"/>
        <v>0</v>
      </c>
      <c r="I80" s="139">
        <f t="shared" si="65"/>
        <v>14</v>
      </c>
      <c r="J80" s="139">
        <f t="shared" si="66"/>
        <v>14</v>
      </c>
      <c r="K80" s="139"/>
      <c r="L80" s="139">
        <v>17</v>
      </c>
      <c r="M80" s="139">
        <v>19</v>
      </c>
      <c r="N80" s="139">
        <f t="shared" si="67"/>
        <v>36</v>
      </c>
      <c r="O80" s="139">
        <v>2</v>
      </c>
      <c r="P80" s="139"/>
      <c r="Q80" s="139">
        <v>19</v>
      </c>
      <c r="R80" s="139">
        <v>19</v>
      </c>
      <c r="S80" s="152">
        <v>18</v>
      </c>
      <c r="T80" s="152">
        <v>15</v>
      </c>
      <c r="U80" s="152">
        <v>20</v>
      </c>
      <c r="V80" s="152">
        <v>21</v>
      </c>
      <c r="W80" s="139">
        <f t="shared" si="68"/>
        <v>112</v>
      </c>
      <c r="X80" s="139">
        <v>6</v>
      </c>
      <c r="Y80" s="139"/>
      <c r="Z80" s="153">
        <v>7</v>
      </c>
      <c r="AA80" s="153">
        <v>6</v>
      </c>
      <c r="AB80" s="153">
        <v>8</v>
      </c>
      <c r="AC80" s="139">
        <v>0</v>
      </c>
      <c r="AD80" s="139">
        <v>0</v>
      </c>
      <c r="AE80" s="139">
        <v>0</v>
      </c>
      <c r="AF80" s="139">
        <f t="shared" si="69"/>
        <v>21</v>
      </c>
      <c r="AG80" s="139">
        <v>3</v>
      </c>
      <c r="AH80" s="139">
        <v>6</v>
      </c>
      <c r="AI80" s="139">
        <f t="shared" si="70"/>
        <v>169</v>
      </c>
      <c r="AJ80" s="139">
        <f t="shared" si="60"/>
        <v>11</v>
      </c>
      <c r="AK80" s="139"/>
      <c r="AL80" s="142">
        <v>1</v>
      </c>
      <c r="AM80" s="142">
        <v>15</v>
      </c>
      <c r="AN80" s="142">
        <f t="shared" si="71"/>
        <v>16</v>
      </c>
      <c r="AO80" s="143">
        <f t="shared" si="72"/>
        <v>0</v>
      </c>
      <c r="AP80" s="143">
        <f t="shared" si="73"/>
        <v>-2</v>
      </c>
      <c r="AQ80" s="143">
        <f t="shared" si="74"/>
        <v>-2</v>
      </c>
      <c r="AR80" s="144">
        <f t="shared" si="61"/>
        <v>-12.5</v>
      </c>
      <c r="AS80" s="169"/>
      <c r="AT80" s="169"/>
      <c r="AU80" s="136"/>
      <c r="AV80" s="136"/>
      <c r="AW80" s="136">
        <f t="shared" si="75"/>
        <v>14</v>
      </c>
      <c r="AX80" s="136">
        <f t="shared" si="76"/>
        <v>-2</v>
      </c>
      <c r="AY80" s="146">
        <f t="shared" si="62"/>
        <v>-12.5</v>
      </c>
      <c r="AZ80" s="147">
        <f t="shared" si="77"/>
        <v>3</v>
      </c>
      <c r="BA80" s="148"/>
      <c r="BB80" s="148"/>
      <c r="BC80" s="148"/>
      <c r="BD80" s="82">
        <v>1</v>
      </c>
      <c r="BE80" s="149">
        <f t="shared" si="63"/>
        <v>3</v>
      </c>
      <c r="BF80" s="149"/>
      <c r="BG80" s="149"/>
      <c r="BI80" s="151" t="s">
        <v>345</v>
      </c>
      <c r="BJ80" s="82">
        <v>1</v>
      </c>
    </row>
    <row r="81" spans="1:217" ht="24">
      <c r="A81" s="136">
        <v>3</v>
      </c>
      <c r="B81" s="137" t="s">
        <v>277</v>
      </c>
      <c r="C81" s="138" t="s">
        <v>273</v>
      </c>
      <c r="D81" s="139">
        <f>[1]Sheet5!K4</f>
        <v>0</v>
      </c>
      <c r="E81" s="140">
        <f>[1]Sheet5!L4</f>
        <v>1</v>
      </c>
      <c r="F81" s="139">
        <f>[1]Sheet5!M4</f>
        <v>4</v>
      </c>
      <c r="G81" s="140">
        <f>[1]Sheet5!N4</f>
        <v>0</v>
      </c>
      <c r="H81" s="140">
        <f t="shared" si="64"/>
        <v>1</v>
      </c>
      <c r="I81" s="139">
        <f t="shared" si="65"/>
        <v>4</v>
      </c>
      <c r="J81" s="139">
        <f t="shared" si="66"/>
        <v>5</v>
      </c>
      <c r="K81" s="139"/>
      <c r="L81" s="139">
        <v>3</v>
      </c>
      <c r="M81" s="139">
        <v>2</v>
      </c>
      <c r="N81" s="139">
        <f t="shared" si="67"/>
        <v>5</v>
      </c>
      <c r="O81" s="139">
        <v>2</v>
      </c>
      <c r="P81" s="139"/>
      <c r="Q81" s="139">
        <v>7</v>
      </c>
      <c r="R81" s="139">
        <v>6</v>
      </c>
      <c r="S81" s="152">
        <v>5</v>
      </c>
      <c r="T81" s="152">
        <v>5</v>
      </c>
      <c r="U81" s="152">
        <v>9</v>
      </c>
      <c r="V81" s="152">
        <v>9</v>
      </c>
      <c r="W81" s="139">
        <f t="shared" si="68"/>
        <v>41</v>
      </c>
      <c r="X81" s="139">
        <v>6</v>
      </c>
      <c r="Y81" s="139"/>
      <c r="Z81" s="153">
        <v>0</v>
      </c>
      <c r="AA81" s="153">
        <v>0</v>
      </c>
      <c r="AB81" s="153">
        <v>0</v>
      </c>
      <c r="AC81" s="139">
        <v>0</v>
      </c>
      <c r="AD81" s="139">
        <v>0</v>
      </c>
      <c r="AE81" s="139">
        <v>0</v>
      </c>
      <c r="AF81" s="139">
        <f t="shared" si="69"/>
        <v>0</v>
      </c>
      <c r="AG81" s="139">
        <v>0</v>
      </c>
      <c r="AH81" s="139">
        <v>0</v>
      </c>
      <c r="AI81" s="139">
        <f t="shared" si="70"/>
        <v>46</v>
      </c>
      <c r="AJ81" s="139">
        <f t="shared" si="60"/>
        <v>8</v>
      </c>
      <c r="AK81" s="139"/>
      <c r="AL81" s="142">
        <v>1</v>
      </c>
      <c r="AM81" s="142">
        <v>3</v>
      </c>
      <c r="AN81" s="142">
        <f t="shared" si="71"/>
        <v>4</v>
      </c>
      <c r="AO81" s="143">
        <f t="shared" si="72"/>
        <v>0</v>
      </c>
      <c r="AP81" s="143">
        <f t="shared" si="73"/>
        <v>1</v>
      </c>
      <c r="AQ81" s="143">
        <f t="shared" si="74"/>
        <v>1</v>
      </c>
      <c r="AR81" s="144">
        <f t="shared" si="61"/>
        <v>25</v>
      </c>
      <c r="AS81" s="136"/>
      <c r="AT81" s="136"/>
      <c r="AU81" s="154">
        <v>2</v>
      </c>
      <c r="AV81" s="136"/>
      <c r="AW81" s="136">
        <f t="shared" si="75"/>
        <v>7</v>
      </c>
      <c r="AX81" s="136">
        <f t="shared" si="76"/>
        <v>3</v>
      </c>
      <c r="AY81" s="146">
        <f t="shared" si="62"/>
        <v>75</v>
      </c>
      <c r="AZ81" s="147">
        <f t="shared" si="77"/>
        <v>-1</v>
      </c>
      <c r="BA81" s="148"/>
      <c r="BB81" s="148">
        <v>1</v>
      </c>
      <c r="BC81" s="148"/>
      <c r="BD81" s="82">
        <v>1</v>
      </c>
      <c r="BE81" s="149">
        <f t="shared" si="63"/>
        <v>-3</v>
      </c>
      <c r="BF81" s="149"/>
      <c r="BG81" s="149"/>
      <c r="BH81" s="155" t="s">
        <v>14</v>
      </c>
      <c r="BI81" s="151" t="s">
        <v>278</v>
      </c>
      <c r="BJ81" s="82">
        <v>1</v>
      </c>
    </row>
    <row r="82" spans="1:217" ht="24">
      <c r="A82" s="136">
        <v>75</v>
      </c>
      <c r="B82" s="137" t="s">
        <v>360</v>
      </c>
      <c r="C82" s="138" t="s">
        <v>344</v>
      </c>
      <c r="D82" s="139">
        <f>[1]Sheet5!K83</f>
        <v>1</v>
      </c>
      <c r="E82" s="140">
        <f>[1]Sheet5!L83</f>
        <v>0</v>
      </c>
      <c r="F82" s="139">
        <f>[1]Sheet5!M83</f>
        <v>8</v>
      </c>
      <c r="G82" s="140">
        <f>[1]Sheet5!N83</f>
        <v>0</v>
      </c>
      <c r="H82" s="140">
        <f t="shared" si="64"/>
        <v>0</v>
      </c>
      <c r="I82" s="139">
        <f t="shared" si="65"/>
        <v>9</v>
      </c>
      <c r="J82" s="139">
        <f t="shared" si="66"/>
        <v>9</v>
      </c>
      <c r="K82" s="139"/>
      <c r="L82" s="139">
        <v>11</v>
      </c>
      <c r="M82" s="139">
        <v>10</v>
      </c>
      <c r="N82" s="139">
        <f t="shared" si="67"/>
        <v>21</v>
      </c>
      <c r="O82" s="139">
        <v>2</v>
      </c>
      <c r="P82" s="139"/>
      <c r="Q82" s="139">
        <v>8</v>
      </c>
      <c r="R82" s="139">
        <v>15</v>
      </c>
      <c r="S82" s="152">
        <v>11</v>
      </c>
      <c r="T82" s="152">
        <v>16</v>
      </c>
      <c r="U82" s="152">
        <v>18</v>
      </c>
      <c r="V82" s="152">
        <v>16</v>
      </c>
      <c r="W82" s="139">
        <f t="shared" si="68"/>
        <v>84</v>
      </c>
      <c r="X82" s="139">
        <v>6</v>
      </c>
      <c r="Y82" s="139"/>
      <c r="Z82" s="153">
        <v>0</v>
      </c>
      <c r="AA82" s="153">
        <v>0</v>
      </c>
      <c r="AB82" s="153">
        <v>0</v>
      </c>
      <c r="AC82" s="139">
        <v>0</v>
      </c>
      <c r="AD82" s="139">
        <v>0</v>
      </c>
      <c r="AE82" s="139">
        <v>0</v>
      </c>
      <c r="AF82" s="139">
        <f t="shared" si="69"/>
        <v>0</v>
      </c>
      <c r="AG82" s="139">
        <v>0</v>
      </c>
      <c r="AH82" s="139">
        <v>0</v>
      </c>
      <c r="AI82" s="139">
        <f t="shared" si="70"/>
        <v>105</v>
      </c>
      <c r="AJ82" s="139">
        <f t="shared" si="60"/>
        <v>8</v>
      </c>
      <c r="AK82" s="139"/>
      <c r="AL82" s="142">
        <v>1</v>
      </c>
      <c r="AM82" s="142">
        <v>6</v>
      </c>
      <c r="AN82" s="142">
        <f t="shared" si="71"/>
        <v>7</v>
      </c>
      <c r="AO82" s="143">
        <f t="shared" si="72"/>
        <v>0</v>
      </c>
      <c r="AP82" s="143">
        <f t="shared" si="73"/>
        <v>2</v>
      </c>
      <c r="AQ82" s="143">
        <f t="shared" si="74"/>
        <v>2</v>
      </c>
      <c r="AR82" s="144">
        <f t="shared" si="61"/>
        <v>28.571428571428569</v>
      </c>
      <c r="AS82" s="169"/>
      <c r="AT82" s="136"/>
      <c r="AU82" s="136"/>
      <c r="AV82" s="136"/>
      <c r="AW82" s="136">
        <f t="shared" si="75"/>
        <v>9</v>
      </c>
      <c r="AX82" s="136">
        <f t="shared" si="76"/>
        <v>2</v>
      </c>
      <c r="AY82" s="146">
        <f t="shared" si="62"/>
        <v>28.571428571428569</v>
      </c>
      <c r="AZ82" s="147">
        <f t="shared" si="77"/>
        <v>1</v>
      </c>
      <c r="BA82" s="148"/>
      <c r="BB82" s="148"/>
      <c r="BC82" s="148"/>
      <c r="BD82" s="82">
        <v>1</v>
      </c>
      <c r="BE82" s="149">
        <f t="shared" si="63"/>
        <v>1</v>
      </c>
      <c r="BF82" s="149"/>
      <c r="BG82" s="149"/>
      <c r="BI82" s="151" t="s">
        <v>352</v>
      </c>
      <c r="BJ82" s="82">
        <v>1</v>
      </c>
    </row>
    <row r="83" spans="1:217" ht="24">
      <c r="A83" s="136">
        <v>88</v>
      </c>
      <c r="B83" s="137" t="s">
        <v>375</v>
      </c>
      <c r="C83" s="138" t="s">
        <v>376</v>
      </c>
      <c r="D83" s="139">
        <f>[1]Sheet5!K100</f>
        <v>1</v>
      </c>
      <c r="E83" s="140">
        <f>[1]Sheet5!L100</f>
        <v>0</v>
      </c>
      <c r="F83" s="139">
        <f>[1]Sheet5!M100</f>
        <v>8</v>
      </c>
      <c r="G83" s="140">
        <f>[1]Sheet5!N100</f>
        <v>0</v>
      </c>
      <c r="H83" s="140">
        <f t="shared" si="64"/>
        <v>0</v>
      </c>
      <c r="I83" s="139">
        <f t="shared" si="65"/>
        <v>9</v>
      </c>
      <c r="J83" s="139">
        <f t="shared" si="66"/>
        <v>9</v>
      </c>
      <c r="K83" s="139"/>
      <c r="L83" s="139">
        <v>13</v>
      </c>
      <c r="M83" s="139">
        <v>14</v>
      </c>
      <c r="N83" s="139">
        <f t="shared" si="67"/>
        <v>27</v>
      </c>
      <c r="O83" s="139">
        <v>2</v>
      </c>
      <c r="P83" s="139"/>
      <c r="Q83" s="139">
        <v>9</v>
      </c>
      <c r="R83" s="139">
        <v>13</v>
      </c>
      <c r="S83" s="152">
        <v>13</v>
      </c>
      <c r="T83" s="152">
        <v>10</v>
      </c>
      <c r="U83" s="152">
        <v>13</v>
      </c>
      <c r="V83" s="152">
        <v>15</v>
      </c>
      <c r="W83" s="139">
        <f t="shared" si="68"/>
        <v>73</v>
      </c>
      <c r="X83" s="139">
        <v>6</v>
      </c>
      <c r="Y83" s="139"/>
      <c r="Z83" s="153">
        <v>0</v>
      </c>
      <c r="AA83" s="153">
        <v>0</v>
      </c>
      <c r="AB83" s="153">
        <v>0</v>
      </c>
      <c r="AC83" s="139">
        <v>0</v>
      </c>
      <c r="AD83" s="139">
        <v>0</v>
      </c>
      <c r="AE83" s="139">
        <v>0</v>
      </c>
      <c r="AF83" s="139">
        <f t="shared" si="69"/>
        <v>0</v>
      </c>
      <c r="AG83" s="139">
        <v>0</v>
      </c>
      <c r="AH83" s="139">
        <v>0</v>
      </c>
      <c r="AI83" s="139">
        <f t="shared" si="70"/>
        <v>100</v>
      </c>
      <c r="AJ83" s="139">
        <f t="shared" si="60"/>
        <v>8</v>
      </c>
      <c r="AK83" s="139"/>
      <c r="AL83" s="142">
        <v>1</v>
      </c>
      <c r="AM83" s="142">
        <v>5</v>
      </c>
      <c r="AN83" s="142">
        <f t="shared" si="71"/>
        <v>6</v>
      </c>
      <c r="AO83" s="143">
        <f t="shared" si="72"/>
        <v>0</v>
      </c>
      <c r="AP83" s="143">
        <f t="shared" si="73"/>
        <v>3</v>
      </c>
      <c r="AQ83" s="143">
        <f t="shared" si="74"/>
        <v>3</v>
      </c>
      <c r="AR83" s="144">
        <f t="shared" si="61"/>
        <v>50</v>
      </c>
      <c r="AS83" s="169"/>
      <c r="AT83" s="169"/>
      <c r="AU83" s="136"/>
      <c r="AV83" s="136"/>
      <c r="AW83" s="136">
        <f t="shared" si="75"/>
        <v>9</v>
      </c>
      <c r="AX83" s="136">
        <f t="shared" si="76"/>
        <v>3</v>
      </c>
      <c r="AY83" s="146">
        <f t="shared" si="62"/>
        <v>50</v>
      </c>
      <c r="AZ83" s="147">
        <f t="shared" si="77"/>
        <v>1</v>
      </c>
      <c r="BA83" s="148"/>
      <c r="BB83" s="148"/>
      <c r="BC83" s="148"/>
      <c r="BD83" s="82">
        <v>1</v>
      </c>
      <c r="BE83" s="149">
        <f t="shared" si="63"/>
        <v>1</v>
      </c>
      <c r="BF83" s="149"/>
      <c r="BG83" s="149"/>
      <c r="BI83" s="151" t="s">
        <v>377</v>
      </c>
      <c r="BJ83" s="82">
        <v>1</v>
      </c>
    </row>
    <row r="84" spans="1:217" ht="24">
      <c r="A84" s="136">
        <v>48</v>
      </c>
      <c r="B84" s="137" t="s">
        <v>333</v>
      </c>
      <c r="C84" s="136" t="s">
        <v>38</v>
      </c>
      <c r="D84" s="139">
        <f>[1]Sheet5!K52</f>
        <v>0</v>
      </c>
      <c r="E84" s="140">
        <f>[1]Sheet5!L52</f>
        <v>1</v>
      </c>
      <c r="F84" s="139">
        <f>[1]Sheet5!M52</f>
        <v>4</v>
      </c>
      <c r="G84" s="140">
        <f>[1]Sheet5!N52</f>
        <v>0</v>
      </c>
      <c r="H84" s="140">
        <f t="shared" si="64"/>
        <v>1</v>
      </c>
      <c r="I84" s="139">
        <f t="shared" si="65"/>
        <v>4</v>
      </c>
      <c r="J84" s="139">
        <f t="shared" si="66"/>
        <v>5</v>
      </c>
      <c r="K84" s="139"/>
      <c r="L84" s="139">
        <v>5</v>
      </c>
      <c r="M84" s="139">
        <v>9</v>
      </c>
      <c r="N84" s="139">
        <f t="shared" si="67"/>
        <v>14</v>
      </c>
      <c r="O84" s="139">
        <v>2</v>
      </c>
      <c r="P84" s="139"/>
      <c r="Q84" s="139">
        <v>12</v>
      </c>
      <c r="R84" s="139">
        <v>4</v>
      </c>
      <c r="S84" s="152">
        <v>1</v>
      </c>
      <c r="T84" s="152">
        <v>3</v>
      </c>
      <c r="U84" s="152">
        <v>3</v>
      </c>
      <c r="V84" s="152">
        <v>8</v>
      </c>
      <c r="W84" s="139">
        <f t="shared" si="68"/>
        <v>31</v>
      </c>
      <c r="X84" s="139">
        <v>6</v>
      </c>
      <c r="Y84" s="139"/>
      <c r="Z84" s="153">
        <v>0</v>
      </c>
      <c r="AA84" s="153">
        <v>0</v>
      </c>
      <c r="AB84" s="153">
        <v>0</v>
      </c>
      <c r="AC84" s="139">
        <v>0</v>
      </c>
      <c r="AD84" s="139">
        <v>0</v>
      </c>
      <c r="AE84" s="139">
        <v>0</v>
      </c>
      <c r="AF84" s="139">
        <f t="shared" si="69"/>
        <v>0</v>
      </c>
      <c r="AG84" s="139">
        <v>0</v>
      </c>
      <c r="AH84" s="139">
        <v>0</v>
      </c>
      <c r="AI84" s="139">
        <f t="shared" si="70"/>
        <v>45</v>
      </c>
      <c r="AJ84" s="139">
        <f t="shared" si="60"/>
        <v>8</v>
      </c>
      <c r="AK84" s="139"/>
      <c r="AL84" s="142">
        <v>1</v>
      </c>
      <c r="AM84" s="142">
        <v>3</v>
      </c>
      <c r="AN84" s="142">
        <f t="shared" si="71"/>
        <v>4</v>
      </c>
      <c r="AO84" s="143">
        <f t="shared" si="72"/>
        <v>0</v>
      </c>
      <c r="AP84" s="143">
        <f t="shared" si="73"/>
        <v>1</v>
      </c>
      <c r="AQ84" s="143">
        <f t="shared" si="74"/>
        <v>1</v>
      </c>
      <c r="AR84" s="144">
        <f t="shared" si="61"/>
        <v>25</v>
      </c>
      <c r="AS84" s="169"/>
      <c r="AT84" s="136"/>
      <c r="AU84" s="154">
        <v>1</v>
      </c>
      <c r="AV84" s="136"/>
      <c r="AW84" s="136">
        <f t="shared" si="75"/>
        <v>6</v>
      </c>
      <c r="AX84" s="136">
        <f t="shared" si="76"/>
        <v>2</v>
      </c>
      <c r="AY84" s="146">
        <f t="shared" si="62"/>
        <v>50</v>
      </c>
      <c r="AZ84" s="147">
        <f t="shared" si="77"/>
        <v>-2</v>
      </c>
      <c r="BA84" s="148"/>
      <c r="BB84" s="148"/>
      <c r="BC84" s="148"/>
      <c r="BD84" s="82">
        <v>1</v>
      </c>
      <c r="BE84" s="149">
        <f t="shared" si="63"/>
        <v>-3</v>
      </c>
      <c r="BF84" s="149"/>
      <c r="BG84" s="149"/>
      <c r="BH84" s="85" t="s">
        <v>334</v>
      </c>
      <c r="BI84" s="151" t="s">
        <v>308</v>
      </c>
      <c r="BJ84" s="82">
        <v>1</v>
      </c>
    </row>
    <row r="85" spans="1:217" s="177" customFormat="1" ht="24">
      <c r="A85" s="163">
        <v>44</v>
      </c>
      <c r="B85" s="197" t="s">
        <v>328</v>
      </c>
      <c r="C85" s="202" t="s">
        <v>38</v>
      </c>
      <c r="D85" s="114">
        <f>[1]Sheet5!K48</f>
        <v>0</v>
      </c>
      <c r="E85" s="115">
        <f>[1]Sheet5!L48</f>
        <v>1</v>
      </c>
      <c r="F85" s="114">
        <f>[1]Sheet5!M48</f>
        <v>10</v>
      </c>
      <c r="G85" s="115">
        <f>[1]Sheet5!N48</f>
        <v>0</v>
      </c>
      <c r="H85" s="115">
        <f t="shared" si="64"/>
        <v>1</v>
      </c>
      <c r="I85" s="114">
        <f t="shared" si="65"/>
        <v>10</v>
      </c>
      <c r="J85" s="114">
        <f t="shared" si="66"/>
        <v>11</v>
      </c>
      <c r="K85" s="114"/>
      <c r="L85" s="114">
        <v>12</v>
      </c>
      <c r="M85" s="114">
        <v>21</v>
      </c>
      <c r="N85" s="114">
        <f t="shared" si="67"/>
        <v>33</v>
      </c>
      <c r="O85" s="114">
        <v>2</v>
      </c>
      <c r="P85" s="114"/>
      <c r="Q85" s="114">
        <v>23</v>
      </c>
      <c r="R85" s="114">
        <v>17</v>
      </c>
      <c r="S85" s="208">
        <v>21</v>
      </c>
      <c r="T85" s="208">
        <v>16</v>
      </c>
      <c r="U85" s="208">
        <v>13</v>
      </c>
      <c r="V85" s="208">
        <v>23</v>
      </c>
      <c r="W85" s="114">
        <f t="shared" si="68"/>
        <v>113</v>
      </c>
      <c r="X85" s="114">
        <v>6</v>
      </c>
      <c r="Y85" s="114"/>
      <c r="Z85" s="209">
        <v>0</v>
      </c>
      <c r="AA85" s="209">
        <v>0</v>
      </c>
      <c r="AB85" s="209">
        <v>0</v>
      </c>
      <c r="AC85" s="114">
        <v>0</v>
      </c>
      <c r="AD85" s="114">
        <v>0</v>
      </c>
      <c r="AE85" s="114">
        <v>0</v>
      </c>
      <c r="AF85" s="114">
        <f t="shared" si="69"/>
        <v>0</v>
      </c>
      <c r="AG85" s="114">
        <v>0</v>
      </c>
      <c r="AH85" s="114">
        <v>0</v>
      </c>
      <c r="AI85" s="114">
        <f t="shared" si="70"/>
        <v>146</v>
      </c>
      <c r="AJ85" s="114">
        <f t="shared" si="60"/>
        <v>8</v>
      </c>
      <c r="AK85" s="114"/>
      <c r="AL85" s="212">
        <v>1</v>
      </c>
      <c r="AM85" s="212">
        <v>9</v>
      </c>
      <c r="AN85" s="212">
        <f t="shared" si="71"/>
        <v>10</v>
      </c>
      <c r="AO85" s="213">
        <f t="shared" si="72"/>
        <v>0</v>
      </c>
      <c r="AP85" s="213">
        <f t="shared" si="73"/>
        <v>1</v>
      </c>
      <c r="AQ85" s="213">
        <f t="shared" si="74"/>
        <v>1</v>
      </c>
      <c r="AR85" s="166">
        <f t="shared" si="61"/>
        <v>10</v>
      </c>
      <c r="AS85" s="214"/>
      <c r="AT85" s="163"/>
      <c r="AU85" s="163"/>
      <c r="AV85" s="163"/>
      <c r="AW85" s="163">
        <f t="shared" si="75"/>
        <v>11</v>
      </c>
      <c r="AX85" s="163">
        <f t="shared" si="76"/>
        <v>1</v>
      </c>
      <c r="AY85" s="167">
        <f t="shared" si="62"/>
        <v>10</v>
      </c>
      <c r="AZ85" s="217">
        <f t="shared" si="77"/>
        <v>3</v>
      </c>
      <c r="BA85" s="217"/>
      <c r="BB85" s="217"/>
      <c r="BC85" s="217"/>
      <c r="BD85" s="217">
        <v>1</v>
      </c>
      <c r="BE85" s="219">
        <f t="shared" si="63"/>
        <v>3</v>
      </c>
      <c r="BF85" s="219"/>
      <c r="BG85" s="219"/>
      <c r="BH85" s="85"/>
      <c r="BI85" s="221" t="s">
        <v>318</v>
      </c>
      <c r="BJ85" s="82">
        <v>1</v>
      </c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3"/>
      <c r="CF85" s="83"/>
      <c r="CG85" s="83"/>
      <c r="CH85" s="83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3"/>
      <c r="DE85" s="83"/>
      <c r="DF85" s="83"/>
      <c r="DG85" s="83"/>
      <c r="DH85" s="83"/>
      <c r="DI85" s="83"/>
      <c r="DJ85" s="83"/>
      <c r="DK85" s="83"/>
      <c r="DL85" s="83"/>
      <c r="DM85" s="83"/>
      <c r="DN85" s="83"/>
      <c r="DO85" s="83"/>
      <c r="DP85" s="83"/>
      <c r="DQ85" s="83"/>
      <c r="DR85" s="83"/>
      <c r="DS85" s="83"/>
      <c r="DT85" s="83"/>
      <c r="DU85" s="83"/>
      <c r="DV85" s="83"/>
      <c r="DW85" s="83"/>
      <c r="DX85" s="83"/>
      <c r="DY85" s="83"/>
      <c r="DZ85" s="83"/>
      <c r="EA85" s="83"/>
      <c r="EB85" s="83"/>
      <c r="EC85" s="83"/>
      <c r="ED85" s="83"/>
      <c r="EE85" s="83"/>
      <c r="EF85" s="83"/>
      <c r="EG85" s="83"/>
      <c r="EH85" s="83"/>
      <c r="EI85" s="83"/>
      <c r="EJ85" s="83"/>
      <c r="EK85" s="83"/>
      <c r="EL85" s="83"/>
      <c r="EM85" s="83"/>
      <c r="EN85" s="83"/>
      <c r="EO85" s="83"/>
      <c r="EP85" s="83"/>
      <c r="EQ85" s="83"/>
      <c r="ER85" s="83"/>
      <c r="ES85" s="83"/>
      <c r="ET85" s="83"/>
      <c r="EU85" s="83"/>
      <c r="EV85" s="83"/>
      <c r="EW85" s="83"/>
      <c r="EX85" s="83"/>
      <c r="EY85" s="83"/>
      <c r="EZ85" s="83"/>
      <c r="FA85" s="83"/>
      <c r="FB85" s="83"/>
      <c r="FC85" s="83"/>
      <c r="FD85" s="83"/>
      <c r="FE85" s="83"/>
      <c r="FF85" s="83"/>
      <c r="FG85" s="83"/>
      <c r="FH85" s="83"/>
      <c r="FI85" s="83"/>
      <c r="FJ85" s="83"/>
      <c r="FK85" s="83"/>
      <c r="FL85" s="83"/>
      <c r="FM85" s="83"/>
      <c r="FN85" s="83"/>
      <c r="FO85" s="83"/>
      <c r="FP85" s="83"/>
      <c r="FQ85" s="83"/>
      <c r="FR85" s="83"/>
      <c r="FS85" s="83"/>
      <c r="FT85" s="83"/>
      <c r="FU85" s="83"/>
      <c r="FV85" s="83"/>
      <c r="FW85" s="83"/>
      <c r="FX85" s="83"/>
      <c r="FY85" s="83"/>
      <c r="FZ85" s="83"/>
      <c r="GA85" s="83"/>
      <c r="GB85" s="83"/>
      <c r="GC85" s="83"/>
      <c r="GD85" s="83"/>
      <c r="GE85" s="83"/>
      <c r="GF85" s="83"/>
      <c r="GG85" s="83"/>
      <c r="GH85" s="83"/>
      <c r="GI85" s="83"/>
      <c r="GJ85" s="83"/>
      <c r="GK85" s="83"/>
      <c r="GL85" s="83"/>
      <c r="GM85" s="83"/>
      <c r="GN85" s="83"/>
      <c r="GO85" s="83"/>
      <c r="GP85" s="83"/>
      <c r="GQ85" s="83"/>
      <c r="GR85" s="83"/>
      <c r="GS85" s="83"/>
      <c r="GT85" s="83"/>
      <c r="GU85" s="83"/>
      <c r="GV85" s="83"/>
      <c r="GW85" s="83"/>
      <c r="GX85" s="83"/>
      <c r="GY85" s="83"/>
      <c r="GZ85" s="83"/>
      <c r="HA85" s="83"/>
      <c r="HB85" s="83"/>
      <c r="HC85" s="83"/>
      <c r="HD85" s="83"/>
      <c r="HE85" s="83"/>
      <c r="HF85" s="83"/>
      <c r="HG85" s="83"/>
      <c r="HH85" s="83"/>
      <c r="HI85" s="83"/>
    </row>
    <row r="86" spans="1:217" ht="24">
      <c r="A86" s="136">
        <v>90</v>
      </c>
      <c r="B86" s="137" t="s">
        <v>378</v>
      </c>
      <c r="C86" s="138" t="s">
        <v>376</v>
      </c>
      <c r="D86" s="139">
        <f>[1]Sheet5!K102</f>
        <v>0</v>
      </c>
      <c r="E86" s="140">
        <f>[1]Sheet5!L102</f>
        <v>1</v>
      </c>
      <c r="F86" s="139">
        <f>[1]Sheet5!M102</f>
        <v>9</v>
      </c>
      <c r="G86" s="140">
        <f>[1]Sheet5!N102</f>
        <v>1</v>
      </c>
      <c r="H86" s="140">
        <f t="shared" si="64"/>
        <v>2</v>
      </c>
      <c r="I86" s="139">
        <f t="shared" si="65"/>
        <v>9</v>
      </c>
      <c r="J86" s="139">
        <f t="shared" si="66"/>
        <v>11</v>
      </c>
      <c r="K86" s="139"/>
      <c r="L86" s="139">
        <v>25</v>
      </c>
      <c r="M86" s="139">
        <v>26</v>
      </c>
      <c r="N86" s="139">
        <f t="shared" si="67"/>
        <v>51</v>
      </c>
      <c r="O86" s="139">
        <v>2</v>
      </c>
      <c r="P86" s="139"/>
      <c r="Q86" s="139">
        <v>21</v>
      </c>
      <c r="R86" s="139">
        <v>10</v>
      </c>
      <c r="S86" s="152">
        <v>14</v>
      </c>
      <c r="T86" s="152">
        <v>25</v>
      </c>
      <c r="U86" s="152">
        <v>25</v>
      </c>
      <c r="V86" s="152">
        <v>15</v>
      </c>
      <c r="W86" s="139">
        <f t="shared" si="68"/>
        <v>110</v>
      </c>
      <c r="X86" s="139">
        <v>6</v>
      </c>
      <c r="Y86" s="139"/>
      <c r="Z86" s="153">
        <v>0</v>
      </c>
      <c r="AA86" s="153">
        <v>0</v>
      </c>
      <c r="AB86" s="153">
        <v>0</v>
      </c>
      <c r="AC86" s="139">
        <v>0</v>
      </c>
      <c r="AD86" s="139">
        <v>0</v>
      </c>
      <c r="AE86" s="139">
        <v>0</v>
      </c>
      <c r="AF86" s="139">
        <f t="shared" si="69"/>
        <v>0</v>
      </c>
      <c r="AG86" s="139">
        <v>0</v>
      </c>
      <c r="AH86" s="139">
        <v>0</v>
      </c>
      <c r="AI86" s="139">
        <f t="shared" si="70"/>
        <v>161</v>
      </c>
      <c r="AJ86" s="139">
        <f t="shared" si="60"/>
        <v>8</v>
      </c>
      <c r="AK86" s="139"/>
      <c r="AL86" s="142">
        <v>1</v>
      </c>
      <c r="AM86" s="142">
        <v>9</v>
      </c>
      <c r="AN86" s="142">
        <f t="shared" si="71"/>
        <v>10</v>
      </c>
      <c r="AO86" s="143">
        <f t="shared" si="72"/>
        <v>0</v>
      </c>
      <c r="AP86" s="143">
        <f t="shared" si="73"/>
        <v>1</v>
      </c>
      <c r="AQ86" s="143">
        <f t="shared" si="74"/>
        <v>1</v>
      </c>
      <c r="AR86" s="144">
        <f t="shared" si="61"/>
        <v>10</v>
      </c>
      <c r="AS86" s="169"/>
      <c r="AT86" s="169"/>
      <c r="AU86" s="136">
        <v>1</v>
      </c>
      <c r="AV86" s="136"/>
      <c r="AW86" s="136">
        <f t="shared" si="75"/>
        <v>12</v>
      </c>
      <c r="AX86" s="136">
        <f t="shared" si="76"/>
        <v>2</v>
      </c>
      <c r="AY86" s="146">
        <f t="shared" si="62"/>
        <v>20</v>
      </c>
      <c r="AZ86" s="147">
        <f t="shared" si="77"/>
        <v>4</v>
      </c>
      <c r="BA86" s="148"/>
      <c r="BB86" s="148"/>
      <c r="BC86" s="148"/>
      <c r="BD86" s="82">
        <v>1</v>
      </c>
      <c r="BE86" s="149">
        <f t="shared" si="63"/>
        <v>3</v>
      </c>
      <c r="BF86" s="149"/>
      <c r="BG86" s="149"/>
      <c r="BH86" s="86" t="s">
        <v>281</v>
      </c>
      <c r="BI86" s="151" t="s">
        <v>377</v>
      </c>
      <c r="BJ86" s="82">
        <v>1</v>
      </c>
    </row>
    <row r="87" spans="1:217" ht="24">
      <c r="A87" s="136">
        <v>23</v>
      </c>
      <c r="B87" s="137" t="s">
        <v>303</v>
      </c>
      <c r="C87" s="136" t="s">
        <v>273</v>
      </c>
      <c r="D87" s="139">
        <f>[1]Sheet5!K25</f>
        <v>1</v>
      </c>
      <c r="E87" s="140">
        <f>[1]Sheet5!L25</f>
        <v>0</v>
      </c>
      <c r="F87" s="139">
        <f>[1]Sheet5!M25</f>
        <v>8</v>
      </c>
      <c r="G87" s="140">
        <f>[1]Sheet5!N25</f>
        <v>0</v>
      </c>
      <c r="H87" s="140">
        <f t="shared" si="64"/>
        <v>0</v>
      </c>
      <c r="I87" s="139">
        <f t="shared" si="65"/>
        <v>9</v>
      </c>
      <c r="J87" s="139">
        <f t="shared" si="66"/>
        <v>9</v>
      </c>
      <c r="K87" s="139"/>
      <c r="L87" s="139">
        <v>11</v>
      </c>
      <c r="M87" s="139">
        <v>11</v>
      </c>
      <c r="N87" s="139">
        <f t="shared" si="67"/>
        <v>22</v>
      </c>
      <c r="O87" s="139">
        <v>2</v>
      </c>
      <c r="P87" s="139"/>
      <c r="Q87" s="139">
        <v>9</v>
      </c>
      <c r="R87" s="139">
        <v>4</v>
      </c>
      <c r="S87" s="152">
        <v>8</v>
      </c>
      <c r="T87" s="152">
        <v>10</v>
      </c>
      <c r="U87" s="152">
        <v>3</v>
      </c>
      <c r="V87" s="152">
        <v>7</v>
      </c>
      <c r="W87" s="139">
        <f t="shared" si="68"/>
        <v>41</v>
      </c>
      <c r="X87" s="139">
        <v>6</v>
      </c>
      <c r="Y87" s="139"/>
      <c r="Z87" s="153">
        <v>0</v>
      </c>
      <c r="AA87" s="153">
        <v>0</v>
      </c>
      <c r="AB87" s="153">
        <v>0</v>
      </c>
      <c r="AC87" s="139">
        <v>0</v>
      </c>
      <c r="AD87" s="139">
        <v>0</v>
      </c>
      <c r="AE87" s="139">
        <v>0</v>
      </c>
      <c r="AF87" s="139">
        <f t="shared" si="69"/>
        <v>0</v>
      </c>
      <c r="AG87" s="139">
        <v>0</v>
      </c>
      <c r="AH87" s="139">
        <v>0</v>
      </c>
      <c r="AI87" s="139">
        <f t="shared" si="70"/>
        <v>63</v>
      </c>
      <c r="AJ87" s="139">
        <f t="shared" si="60"/>
        <v>8</v>
      </c>
      <c r="AK87" s="139"/>
      <c r="AL87" s="142">
        <v>1</v>
      </c>
      <c r="AM87" s="142">
        <v>4</v>
      </c>
      <c r="AN87" s="142">
        <f t="shared" si="71"/>
        <v>5</v>
      </c>
      <c r="AO87" s="143">
        <f t="shared" si="72"/>
        <v>0</v>
      </c>
      <c r="AP87" s="143">
        <f t="shared" si="73"/>
        <v>4</v>
      </c>
      <c r="AQ87" s="143">
        <f t="shared" si="74"/>
        <v>4</v>
      </c>
      <c r="AR87" s="144">
        <f t="shared" si="61"/>
        <v>80</v>
      </c>
      <c r="AS87" s="136"/>
      <c r="AT87" s="136"/>
      <c r="AU87" s="136"/>
      <c r="AV87" s="136"/>
      <c r="AW87" s="136">
        <f t="shared" si="75"/>
        <v>9</v>
      </c>
      <c r="AX87" s="136">
        <f t="shared" si="76"/>
        <v>4</v>
      </c>
      <c r="AY87" s="146">
        <f t="shared" si="62"/>
        <v>80</v>
      </c>
      <c r="AZ87" s="147">
        <f t="shared" si="77"/>
        <v>1</v>
      </c>
      <c r="BA87" s="148"/>
      <c r="BB87" s="148"/>
      <c r="BC87" s="148"/>
      <c r="BD87" s="82">
        <v>1</v>
      </c>
      <c r="BE87" s="149">
        <f t="shared" si="63"/>
        <v>1</v>
      </c>
      <c r="BF87" s="149"/>
      <c r="BG87" s="149"/>
      <c r="BI87" s="151" t="s">
        <v>278</v>
      </c>
      <c r="BJ87" s="82">
        <v>1</v>
      </c>
    </row>
    <row r="88" spans="1:217" ht="24">
      <c r="A88" s="136">
        <v>96</v>
      </c>
      <c r="B88" s="137" t="s">
        <v>384</v>
      </c>
      <c r="C88" s="138" t="s">
        <v>376</v>
      </c>
      <c r="D88" s="139">
        <f>[1]Sheet5!K108</f>
        <v>0</v>
      </c>
      <c r="E88" s="140">
        <f>[1]Sheet5!L108</f>
        <v>1</v>
      </c>
      <c r="F88" s="139">
        <f>[1]Sheet5!M108</f>
        <v>8</v>
      </c>
      <c r="G88" s="140">
        <f>[1]Sheet5!N108</f>
        <v>0</v>
      </c>
      <c r="H88" s="140">
        <f t="shared" si="64"/>
        <v>1</v>
      </c>
      <c r="I88" s="139">
        <f t="shared" si="65"/>
        <v>8</v>
      </c>
      <c r="J88" s="139">
        <f t="shared" si="66"/>
        <v>9</v>
      </c>
      <c r="K88" s="139"/>
      <c r="L88" s="139">
        <v>8</v>
      </c>
      <c r="M88" s="139">
        <v>16</v>
      </c>
      <c r="N88" s="139">
        <f t="shared" si="67"/>
        <v>24</v>
      </c>
      <c r="O88" s="139">
        <v>2</v>
      </c>
      <c r="P88" s="139"/>
      <c r="Q88" s="139">
        <v>11</v>
      </c>
      <c r="R88" s="139">
        <v>18</v>
      </c>
      <c r="S88" s="152">
        <v>18</v>
      </c>
      <c r="T88" s="152">
        <v>18</v>
      </c>
      <c r="U88" s="152">
        <v>19</v>
      </c>
      <c r="V88" s="152">
        <v>22</v>
      </c>
      <c r="W88" s="139">
        <f t="shared" si="68"/>
        <v>106</v>
      </c>
      <c r="X88" s="139">
        <v>6</v>
      </c>
      <c r="Y88" s="139"/>
      <c r="Z88" s="153">
        <v>0</v>
      </c>
      <c r="AA88" s="153">
        <v>0</v>
      </c>
      <c r="AB88" s="153">
        <v>0</v>
      </c>
      <c r="AC88" s="139">
        <v>0</v>
      </c>
      <c r="AD88" s="139">
        <v>0</v>
      </c>
      <c r="AE88" s="139">
        <v>0</v>
      </c>
      <c r="AF88" s="139">
        <f t="shared" si="69"/>
        <v>0</v>
      </c>
      <c r="AG88" s="139">
        <v>0</v>
      </c>
      <c r="AH88" s="139">
        <v>0</v>
      </c>
      <c r="AI88" s="139">
        <f t="shared" si="70"/>
        <v>130</v>
      </c>
      <c r="AJ88" s="139">
        <f t="shared" si="60"/>
        <v>8</v>
      </c>
      <c r="AK88" s="139"/>
      <c r="AL88" s="142">
        <v>1</v>
      </c>
      <c r="AM88" s="142">
        <v>9</v>
      </c>
      <c r="AN88" s="142">
        <f t="shared" si="71"/>
        <v>10</v>
      </c>
      <c r="AO88" s="143">
        <f t="shared" si="72"/>
        <v>0</v>
      </c>
      <c r="AP88" s="143">
        <f t="shared" si="73"/>
        <v>-1</v>
      </c>
      <c r="AQ88" s="143">
        <f t="shared" si="74"/>
        <v>-1</v>
      </c>
      <c r="AR88" s="144">
        <f t="shared" si="61"/>
        <v>-10</v>
      </c>
      <c r="AS88" s="169"/>
      <c r="AT88" s="169">
        <v>1</v>
      </c>
      <c r="AU88" s="136"/>
      <c r="AV88" s="136"/>
      <c r="AW88" s="136">
        <f t="shared" si="75"/>
        <v>8</v>
      </c>
      <c r="AX88" s="136">
        <f t="shared" si="76"/>
        <v>-2</v>
      </c>
      <c r="AY88" s="146">
        <f t="shared" si="62"/>
        <v>-20</v>
      </c>
      <c r="AZ88" s="147">
        <f t="shared" si="77"/>
        <v>0</v>
      </c>
      <c r="BA88" s="148"/>
      <c r="BB88" s="148"/>
      <c r="BC88" s="148"/>
      <c r="BD88" s="82">
        <v>1</v>
      </c>
      <c r="BE88" s="149">
        <f t="shared" si="63"/>
        <v>1</v>
      </c>
      <c r="BF88" s="149"/>
      <c r="BG88" s="149"/>
      <c r="BI88" s="151" t="s">
        <v>377</v>
      </c>
      <c r="BJ88" s="82">
        <v>1</v>
      </c>
    </row>
    <row r="89" spans="1:217" ht="24">
      <c r="A89" s="136">
        <v>22</v>
      </c>
      <c r="B89" s="137" t="s">
        <v>302</v>
      </c>
      <c r="C89" s="138" t="s">
        <v>273</v>
      </c>
      <c r="D89" s="139">
        <f>[1]Sheet5!K24</f>
        <v>1</v>
      </c>
      <c r="E89" s="140">
        <f>[1]Sheet5!L24</f>
        <v>0</v>
      </c>
      <c r="F89" s="139">
        <f>[1]Sheet5!M24</f>
        <v>14</v>
      </c>
      <c r="G89" s="140">
        <f>[1]Sheet5!N24</f>
        <v>0</v>
      </c>
      <c r="H89" s="140">
        <f t="shared" si="64"/>
        <v>0</v>
      </c>
      <c r="I89" s="139">
        <f t="shared" si="65"/>
        <v>15</v>
      </c>
      <c r="J89" s="139">
        <f t="shared" si="66"/>
        <v>15</v>
      </c>
      <c r="K89" s="139"/>
      <c r="L89" s="139">
        <v>0</v>
      </c>
      <c r="M89" s="139">
        <v>0</v>
      </c>
      <c r="N89" s="139">
        <f t="shared" si="67"/>
        <v>0</v>
      </c>
      <c r="O89" s="139"/>
      <c r="P89" s="139"/>
      <c r="Q89" s="139">
        <v>10</v>
      </c>
      <c r="R89" s="139">
        <v>20</v>
      </c>
      <c r="S89" s="152">
        <v>20</v>
      </c>
      <c r="T89" s="152">
        <v>22</v>
      </c>
      <c r="U89" s="152">
        <v>15</v>
      </c>
      <c r="V89" s="152">
        <v>15</v>
      </c>
      <c r="W89" s="139">
        <f t="shared" si="68"/>
        <v>102</v>
      </c>
      <c r="X89" s="139">
        <v>6</v>
      </c>
      <c r="Y89" s="139"/>
      <c r="Z89" s="153">
        <v>0</v>
      </c>
      <c r="AA89" s="153">
        <v>5</v>
      </c>
      <c r="AB89" s="153">
        <v>10</v>
      </c>
      <c r="AC89" s="139">
        <v>0</v>
      </c>
      <c r="AD89" s="139">
        <v>0</v>
      </c>
      <c r="AE89" s="139">
        <v>0</v>
      </c>
      <c r="AF89" s="139">
        <f t="shared" si="69"/>
        <v>15</v>
      </c>
      <c r="AG89" s="139">
        <v>2</v>
      </c>
      <c r="AH89" s="139">
        <v>6</v>
      </c>
      <c r="AI89" s="139">
        <f t="shared" si="70"/>
        <v>117</v>
      </c>
      <c r="AJ89" s="139">
        <v>8</v>
      </c>
      <c r="AK89" s="139"/>
      <c r="AL89" s="142">
        <v>1</v>
      </c>
      <c r="AM89" s="142">
        <v>10</v>
      </c>
      <c r="AN89" s="142">
        <f t="shared" si="71"/>
        <v>11</v>
      </c>
      <c r="AO89" s="143">
        <f t="shared" si="72"/>
        <v>0</v>
      </c>
      <c r="AP89" s="143">
        <f t="shared" si="73"/>
        <v>4</v>
      </c>
      <c r="AQ89" s="143">
        <f t="shared" si="74"/>
        <v>4</v>
      </c>
      <c r="AR89" s="144">
        <f t="shared" si="61"/>
        <v>36.363636363636367</v>
      </c>
      <c r="AS89" s="136">
        <v>1</v>
      </c>
      <c r="AT89" s="136"/>
      <c r="AU89" s="154">
        <v>1</v>
      </c>
      <c r="AV89" s="136"/>
      <c r="AW89" s="136">
        <f t="shared" si="75"/>
        <v>17</v>
      </c>
      <c r="AX89" s="136">
        <f t="shared" si="76"/>
        <v>6</v>
      </c>
      <c r="AY89" s="146">
        <f t="shared" si="62"/>
        <v>54.54545454545454</v>
      </c>
      <c r="AZ89" s="147">
        <f t="shared" si="77"/>
        <v>9</v>
      </c>
      <c r="BA89" s="148"/>
      <c r="BB89" s="148"/>
      <c r="BC89" s="148"/>
      <c r="BD89" s="82">
        <v>1</v>
      </c>
      <c r="BE89" s="149">
        <f t="shared" si="63"/>
        <v>7</v>
      </c>
      <c r="BF89" s="149"/>
      <c r="BG89" s="149"/>
      <c r="BH89" s="85" t="s">
        <v>296</v>
      </c>
      <c r="BI89" s="151" t="s">
        <v>278</v>
      </c>
      <c r="BJ89" s="82">
        <v>1</v>
      </c>
    </row>
    <row r="90" spans="1:217" ht="24">
      <c r="A90" s="136">
        <v>76</v>
      </c>
      <c r="B90" s="137" t="s">
        <v>362</v>
      </c>
      <c r="C90" s="138" t="s">
        <v>363</v>
      </c>
      <c r="D90" s="139">
        <f>[1]Sheet5!K86</f>
        <v>1</v>
      </c>
      <c r="E90" s="140">
        <f>[1]Sheet5!L86</f>
        <v>0</v>
      </c>
      <c r="F90" s="139">
        <f>[1]Sheet5!M86</f>
        <v>15</v>
      </c>
      <c r="G90" s="140">
        <f>[1]Sheet5!N86</f>
        <v>0</v>
      </c>
      <c r="H90" s="140">
        <f t="shared" si="64"/>
        <v>0</v>
      </c>
      <c r="I90" s="139">
        <f t="shared" si="65"/>
        <v>16</v>
      </c>
      <c r="J90" s="139">
        <f t="shared" si="66"/>
        <v>16</v>
      </c>
      <c r="K90" s="139"/>
      <c r="L90" s="139">
        <v>22</v>
      </c>
      <c r="M90" s="139">
        <v>26</v>
      </c>
      <c r="N90" s="139">
        <f t="shared" si="67"/>
        <v>48</v>
      </c>
      <c r="O90" s="139">
        <v>2</v>
      </c>
      <c r="P90" s="139"/>
      <c r="Q90" s="139">
        <v>24</v>
      </c>
      <c r="R90" s="139">
        <v>58</v>
      </c>
      <c r="S90" s="152">
        <v>34</v>
      </c>
      <c r="T90" s="152">
        <v>46</v>
      </c>
      <c r="U90" s="152">
        <v>32</v>
      </c>
      <c r="V90" s="152">
        <v>35</v>
      </c>
      <c r="W90" s="139">
        <f t="shared" si="68"/>
        <v>229</v>
      </c>
      <c r="X90" s="139">
        <v>7</v>
      </c>
      <c r="Y90" s="139"/>
      <c r="Z90" s="153">
        <v>0</v>
      </c>
      <c r="AA90" s="153">
        <v>0</v>
      </c>
      <c r="AB90" s="153">
        <v>0</v>
      </c>
      <c r="AC90" s="139">
        <v>0</v>
      </c>
      <c r="AD90" s="139">
        <v>0</v>
      </c>
      <c r="AE90" s="139">
        <v>0</v>
      </c>
      <c r="AF90" s="139">
        <f t="shared" si="69"/>
        <v>0</v>
      </c>
      <c r="AG90" s="139">
        <v>0</v>
      </c>
      <c r="AH90" s="139">
        <v>0</v>
      </c>
      <c r="AI90" s="139">
        <f t="shared" si="70"/>
        <v>277</v>
      </c>
      <c r="AJ90" s="139">
        <f t="shared" ref="AJ90:AJ129" si="78">O90+X90+AG90</f>
        <v>9</v>
      </c>
      <c r="AK90" s="139"/>
      <c r="AL90" s="142">
        <v>1</v>
      </c>
      <c r="AM90" s="142">
        <v>12</v>
      </c>
      <c r="AN90" s="142">
        <f t="shared" si="71"/>
        <v>13</v>
      </c>
      <c r="AO90" s="143">
        <f t="shared" si="72"/>
        <v>0</v>
      </c>
      <c r="AP90" s="143">
        <f t="shared" si="73"/>
        <v>3</v>
      </c>
      <c r="AQ90" s="143">
        <f t="shared" si="74"/>
        <v>3</v>
      </c>
      <c r="AR90" s="144">
        <f t="shared" si="61"/>
        <v>23.076923076923077</v>
      </c>
      <c r="AS90" s="169"/>
      <c r="AT90" s="169"/>
      <c r="AU90" s="136"/>
      <c r="AV90" s="136"/>
      <c r="AW90" s="136">
        <f t="shared" si="75"/>
        <v>16</v>
      </c>
      <c r="AX90" s="136">
        <f t="shared" si="76"/>
        <v>3</v>
      </c>
      <c r="AY90" s="146">
        <f t="shared" si="62"/>
        <v>23.076923076923077</v>
      </c>
      <c r="AZ90" s="147">
        <f t="shared" si="77"/>
        <v>7</v>
      </c>
      <c r="BA90" s="148">
        <v>1</v>
      </c>
      <c r="BB90" s="148">
        <v>1</v>
      </c>
      <c r="BC90" s="148"/>
      <c r="BD90" s="82">
        <v>1</v>
      </c>
      <c r="BE90" s="149">
        <f t="shared" si="63"/>
        <v>7</v>
      </c>
      <c r="BF90" s="149"/>
      <c r="BG90" s="149"/>
      <c r="BI90" s="151" t="s">
        <v>67</v>
      </c>
      <c r="BJ90" s="82">
        <v>1</v>
      </c>
    </row>
    <row r="91" spans="1:217" ht="24">
      <c r="A91" s="136">
        <v>5</v>
      </c>
      <c r="B91" s="137" t="s">
        <v>280</v>
      </c>
      <c r="C91" s="138" t="s">
        <v>273</v>
      </c>
      <c r="D91" s="139">
        <f>[1]Sheet5!K6</f>
        <v>1</v>
      </c>
      <c r="E91" s="140">
        <f>[1]Sheet5!L6</f>
        <v>0</v>
      </c>
      <c r="F91" s="139">
        <f>[1]Sheet5!M6</f>
        <v>13</v>
      </c>
      <c r="G91" s="140">
        <f>[1]Sheet5!N6</f>
        <v>1</v>
      </c>
      <c r="H91" s="140">
        <f t="shared" si="64"/>
        <v>1</v>
      </c>
      <c r="I91" s="139">
        <f t="shared" si="65"/>
        <v>14</v>
      </c>
      <c r="J91" s="139">
        <f t="shared" si="66"/>
        <v>15</v>
      </c>
      <c r="K91" s="139"/>
      <c r="L91" s="139">
        <v>8</v>
      </c>
      <c r="M91" s="139">
        <v>5</v>
      </c>
      <c r="N91" s="139">
        <f t="shared" si="67"/>
        <v>13</v>
      </c>
      <c r="O91" s="139">
        <v>2</v>
      </c>
      <c r="P91" s="139"/>
      <c r="Q91" s="139">
        <v>3</v>
      </c>
      <c r="R91" s="139">
        <v>6</v>
      </c>
      <c r="S91" s="152">
        <v>19</v>
      </c>
      <c r="T91" s="152">
        <v>19</v>
      </c>
      <c r="U91" s="152">
        <v>21</v>
      </c>
      <c r="V91" s="152">
        <v>22</v>
      </c>
      <c r="W91" s="139">
        <f t="shared" si="68"/>
        <v>90</v>
      </c>
      <c r="X91" s="139">
        <v>6</v>
      </c>
      <c r="Y91" s="139"/>
      <c r="Z91" s="153">
        <v>12</v>
      </c>
      <c r="AA91" s="153">
        <v>19</v>
      </c>
      <c r="AB91" s="153">
        <v>15</v>
      </c>
      <c r="AC91" s="139">
        <v>0</v>
      </c>
      <c r="AD91" s="139">
        <v>0</v>
      </c>
      <c r="AE91" s="139">
        <v>0</v>
      </c>
      <c r="AF91" s="139">
        <f t="shared" si="69"/>
        <v>46</v>
      </c>
      <c r="AG91" s="139">
        <v>3</v>
      </c>
      <c r="AH91" s="139">
        <v>6</v>
      </c>
      <c r="AI91" s="139">
        <f t="shared" si="70"/>
        <v>149</v>
      </c>
      <c r="AJ91" s="139">
        <f t="shared" si="78"/>
        <v>11</v>
      </c>
      <c r="AK91" s="139"/>
      <c r="AL91" s="142">
        <v>1</v>
      </c>
      <c r="AM91" s="142">
        <v>14</v>
      </c>
      <c r="AN91" s="142">
        <f t="shared" si="71"/>
        <v>15</v>
      </c>
      <c r="AO91" s="143">
        <f t="shared" si="72"/>
        <v>0</v>
      </c>
      <c r="AP91" s="143">
        <f t="shared" si="73"/>
        <v>0</v>
      </c>
      <c r="AQ91" s="143">
        <f t="shared" si="74"/>
        <v>0</v>
      </c>
      <c r="AR91" s="144">
        <f t="shared" si="61"/>
        <v>0</v>
      </c>
      <c r="AS91" s="136"/>
      <c r="AT91" s="136"/>
      <c r="AU91" s="156">
        <v>1</v>
      </c>
      <c r="AV91" s="136"/>
      <c r="AW91" s="136">
        <f t="shared" si="75"/>
        <v>16</v>
      </c>
      <c r="AX91" s="136">
        <f t="shared" si="76"/>
        <v>1</v>
      </c>
      <c r="AY91" s="146">
        <f t="shared" si="62"/>
        <v>6.666666666666667</v>
      </c>
      <c r="AZ91" s="147">
        <f t="shared" si="77"/>
        <v>5</v>
      </c>
      <c r="BA91" s="148"/>
      <c r="BB91" s="148">
        <v>1</v>
      </c>
      <c r="BC91" s="148"/>
      <c r="BD91" s="82">
        <v>1</v>
      </c>
      <c r="BE91" s="149">
        <f t="shared" si="63"/>
        <v>4</v>
      </c>
      <c r="BF91" s="149"/>
      <c r="BG91" s="149"/>
      <c r="BH91" s="86" t="s">
        <v>281</v>
      </c>
      <c r="BI91" s="151" t="s">
        <v>275</v>
      </c>
      <c r="BJ91" s="82">
        <v>1</v>
      </c>
      <c r="BK91" s="157" t="s">
        <v>282</v>
      </c>
    </row>
    <row r="92" spans="1:217" s="173" customFormat="1" ht="24">
      <c r="A92" s="136">
        <v>109</v>
      </c>
      <c r="B92" s="137" t="s">
        <v>395</v>
      </c>
      <c r="C92" s="138" t="s">
        <v>393</v>
      </c>
      <c r="D92" s="139">
        <f>[1]Sheet5!K122</f>
        <v>0</v>
      </c>
      <c r="E92" s="140">
        <f>[1]Sheet5!L122</f>
        <v>1</v>
      </c>
      <c r="F92" s="139">
        <f>[1]Sheet5!M122</f>
        <v>3</v>
      </c>
      <c r="G92" s="140">
        <f>[1]Sheet5!N122</f>
        <v>0</v>
      </c>
      <c r="H92" s="140">
        <f t="shared" si="64"/>
        <v>1</v>
      </c>
      <c r="I92" s="139">
        <f t="shared" si="65"/>
        <v>3</v>
      </c>
      <c r="J92" s="139">
        <f t="shared" si="66"/>
        <v>4</v>
      </c>
      <c r="K92" s="139"/>
      <c r="L92" s="139">
        <v>8</v>
      </c>
      <c r="M92" s="139">
        <v>4</v>
      </c>
      <c r="N92" s="139">
        <f t="shared" si="67"/>
        <v>12</v>
      </c>
      <c r="O92" s="139">
        <v>2</v>
      </c>
      <c r="P92" s="139"/>
      <c r="Q92" s="139">
        <v>8</v>
      </c>
      <c r="R92" s="139">
        <v>7</v>
      </c>
      <c r="S92" s="152">
        <v>7</v>
      </c>
      <c r="T92" s="152">
        <v>7</v>
      </c>
      <c r="U92" s="152">
        <v>8</v>
      </c>
      <c r="V92" s="152">
        <v>10</v>
      </c>
      <c r="W92" s="139">
        <f t="shared" si="68"/>
        <v>47</v>
      </c>
      <c r="X92" s="139">
        <v>6</v>
      </c>
      <c r="Y92" s="139"/>
      <c r="Z92" s="153">
        <v>0</v>
      </c>
      <c r="AA92" s="153">
        <v>0</v>
      </c>
      <c r="AB92" s="153">
        <v>0</v>
      </c>
      <c r="AC92" s="139">
        <v>0</v>
      </c>
      <c r="AD92" s="139">
        <v>0</v>
      </c>
      <c r="AE92" s="139">
        <v>0</v>
      </c>
      <c r="AF92" s="139">
        <f t="shared" si="69"/>
        <v>0</v>
      </c>
      <c r="AG92" s="139">
        <v>0</v>
      </c>
      <c r="AH92" s="139">
        <v>0</v>
      </c>
      <c r="AI92" s="139">
        <f t="shared" si="70"/>
        <v>59</v>
      </c>
      <c r="AJ92" s="139">
        <f t="shared" si="78"/>
        <v>8</v>
      </c>
      <c r="AK92" s="139"/>
      <c r="AL92" s="142">
        <v>1</v>
      </c>
      <c r="AM92" s="142">
        <v>3</v>
      </c>
      <c r="AN92" s="142">
        <f t="shared" si="71"/>
        <v>4</v>
      </c>
      <c r="AO92" s="143">
        <f t="shared" si="72"/>
        <v>0</v>
      </c>
      <c r="AP92" s="143">
        <f t="shared" si="73"/>
        <v>0</v>
      </c>
      <c r="AQ92" s="143">
        <f t="shared" si="74"/>
        <v>0</v>
      </c>
      <c r="AR92" s="144">
        <f t="shared" si="61"/>
        <v>0</v>
      </c>
      <c r="AS92" s="169"/>
      <c r="AT92" s="169"/>
      <c r="AU92" s="154">
        <v>1</v>
      </c>
      <c r="AV92" s="136"/>
      <c r="AW92" s="136">
        <f t="shared" si="75"/>
        <v>5</v>
      </c>
      <c r="AX92" s="136">
        <f t="shared" si="76"/>
        <v>1</v>
      </c>
      <c r="AY92" s="146">
        <f t="shared" si="62"/>
        <v>25</v>
      </c>
      <c r="AZ92" s="147">
        <f t="shared" si="77"/>
        <v>-3</v>
      </c>
      <c r="BA92" s="148"/>
      <c r="BB92" s="148"/>
      <c r="BC92" s="148"/>
      <c r="BD92" s="82">
        <v>1</v>
      </c>
      <c r="BE92" s="149">
        <f t="shared" si="63"/>
        <v>-4</v>
      </c>
      <c r="BF92" s="149"/>
      <c r="BG92" s="149"/>
      <c r="BH92" s="85" t="s">
        <v>334</v>
      </c>
      <c r="BI92" s="151" t="s">
        <v>46</v>
      </c>
      <c r="BJ92" s="82">
        <v>1</v>
      </c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3"/>
      <c r="FR92" s="83"/>
      <c r="FS92" s="83"/>
      <c r="FT92" s="83"/>
      <c r="FU92" s="83"/>
      <c r="FV92" s="83"/>
      <c r="FW92" s="83"/>
      <c r="FX92" s="83"/>
      <c r="FY92" s="83"/>
      <c r="FZ92" s="83"/>
      <c r="GA92" s="83"/>
      <c r="GB92" s="83"/>
      <c r="GC92" s="83"/>
      <c r="GD92" s="83"/>
      <c r="GE92" s="83"/>
      <c r="GF92" s="83"/>
      <c r="GG92" s="83"/>
      <c r="GH92" s="83"/>
      <c r="GI92" s="83"/>
      <c r="GJ92" s="83"/>
      <c r="GK92" s="83"/>
      <c r="GL92" s="83"/>
      <c r="GM92" s="83"/>
      <c r="GN92" s="83"/>
      <c r="GO92" s="83"/>
      <c r="GP92" s="83"/>
      <c r="GQ92" s="83"/>
      <c r="GR92" s="83"/>
      <c r="GS92" s="83"/>
      <c r="GT92" s="83"/>
      <c r="GU92" s="83"/>
      <c r="GV92" s="83"/>
      <c r="GW92" s="83"/>
      <c r="GX92" s="83"/>
      <c r="GY92" s="83"/>
      <c r="GZ92" s="83"/>
      <c r="HA92" s="83"/>
      <c r="HB92" s="83"/>
      <c r="HC92" s="83"/>
      <c r="HD92" s="83"/>
      <c r="HE92" s="83"/>
      <c r="HF92" s="83"/>
      <c r="HG92" s="83"/>
      <c r="HH92" s="83"/>
      <c r="HI92" s="83"/>
    </row>
    <row r="93" spans="1:217" ht="24">
      <c r="A93" s="136">
        <v>26</v>
      </c>
      <c r="B93" s="137" t="s">
        <v>25</v>
      </c>
      <c r="C93" s="138" t="s">
        <v>273</v>
      </c>
      <c r="D93" s="139">
        <f>[1]Sheet5!K28</f>
        <v>1</v>
      </c>
      <c r="E93" s="140">
        <f>[1]Sheet5!L28</f>
        <v>0</v>
      </c>
      <c r="F93" s="139">
        <f>[1]Sheet5!M28</f>
        <v>12</v>
      </c>
      <c r="G93" s="140">
        <f>[1]Sheet5!N28</f>
        <v>0</v>
      </c>
      <c r="H93" s="140">
        <f t="shared" si="64"/>
        <v>0</v>
      </c>
      <c r="I93" s="139">
        <f t="shared" si="65"/>
        <v>13</v>
      </c>
      <c r="J93" s="139">
        <f t="shared" si="66"/>
        <v>13</v>
      </c>
      <c r="K93" s="139"/>
      <c r="L93" s="139">
        <v>12</v>
      </c>
      <c r="M93" s="139">
        <v>17</v>
      </c>
      <c r="N93" s="139">
        <f t="shared" si="67"/>
        <v>29</v>
      </c>
      <c r="O93" s="139">
        <v>2</v>
      </c>
      <c r="P93" s="139"/>
      <c r="Q93" s="139">
        <v>12</v>
      </c>
      <c r="R93" s="139">
        <v>15</v>
      </c>
      <c r="S93" s="152">
        <v>18</v>
      </c>
      <c r="T93" s="152">
        <v>19</v>
      </c>
      <c r="U93" s="152">
        <v>10</v>
      </c>
      <c r="V93" s="152">
        <v>17</v>
      </c>
      <c r="W93" s="139">
        <f t="shared" si="68"/>
        <v>91</v>
      </c>
      <c r="X93" s="139">
        <v>6</v>
      </c>
      <c r="Y93" s="139"/>
      <c r="Z93" s="153">
        <v>7</v>
      </c>
      <c r="AA93" s="153">
        <v>0</v>
      </c>
      <c r="AB93" s="153">
        <v>17</v>
      </c>
      <c r="AC93" s="139">
        <v>0</v>
      </c>
      <c r="AD93" s="139">
        <v>0</v>
      </c>
      <c r="AE93" s="139">
        <v>0</v>
      </c>
      <c r="AF93" s="139">
        <f t="shared" si="69"/>
        <v>24</v>
      </c>
      <c r="AG93" s="139">
        <v>2</v>
      </c>
      <c r="AH93" s="139">
        <v>6</v>
      </c>
      <c r="AI93" s="139">
        <f t="shared" si="70"/>
        <v>144</v>
      </c>
      <c r="AJ93" s="139">
        <f t="shared" si="78"/>
        <v>10</v>
      </c>
      <c r="AK93" s="139"/>
      <c r="AL93" s="142">
        <v>1</v>
      </c>
      <c r="AM93" s="142">
        <v>12</v>
      </c>
      <c r="AN93" s="142">
        <f t="shared" si="71"/>
        <v>13</v>
      </c>
      <c r="AO93" s="143">
        <f t="shared" si="72"/>
        <v>0</v>
      </c>
      <c r="AP93" s="143">
        <f t="shared" si="73"/>
        <v>0</v>
      </c>
      <c r="AQ93" s="143">
        <f t="shared" si="74"/>
        <v>0</v>
      </c>
      <c r="AR93" s="144">
        <f t="shared" si="61"/>
        <v>0</v>
      </c>
      <c r="AS93" s="136"/>
      <c r="AT93" s="136"/>
      <c r="AU93" s="156">
        <v>2</v>
      </c>
      <c r="AV93" s="136"/>
      <c r="AW93" s="136">
        <f t="shared" si="75"/>
        <v>15</v>
      </c>
      <c r="AX93" s="136">
        <f t="shared" si="76"/>
        <v>2</v>
      </c>
      <c r="AY93" s="146">
        <f t="shared" si="62"/>
        <v>15.384615384615385</v>
      </c>
      <c r="AZ93" s="147">
        <f t="shared" si="77"/>
        <v>5</v>
      </c>
      <c r="BA93" s="148"/>
      <c r="BB93" s="148"/>
      <c r="BC93" s="148"/>
      <c r="BD93" s="82">
        <v>1</v>
      </c>
      <c r="BE93" s="149">
        <f t="shared" si="63"/>
        <v>3</v>
      </c>
      <c r="BF93" s="149"/>
      <c r="BG93" s="149"/>
      <c r="BH93" s="86" t="s">
        <v>306</v>
      </c>
      <c r="BI93" s="151" t="s">
        <v>275</v>
      </c>
      <c r="BJ93" s="82">
        <v>1</v>
      </c>
    </row>
    <row r="94" spans="1:217" ht="24">
      <c r="A94" s="136">
        <v>94</v>
      </c>
      <c r="B94" s="137" t="s">
        <v>382</v>
      </c>
      <c r="C94" s="136" t="s">
        <v>376</v>
      </c>
      <c r="D94" s="139">
        <f>[1]Sheet5!K106</f>
        <v>1</v>
      </c>
      <c r="E94" s="140">
        <f>[1]Sheet5!L106</f>
        <v>0</v>
      </c>
      <c r="F94" s="139">
        <f>[1]Sheet5!M106</f>
        <v>9</v>
      </c>
      <c r="G94" s="140">
        <f>[1]Sheet5!N106</f>
        <v>0</v>
      </c>
      <c r="H94" s="140">
        <f t="shared" si="64"/>
        <v>0</v>
      </c>
      <c r="I94" s="139">
        <f t="shared" si="65"/>
        <v>10</v>
      </c>
      <c r="J94" s="139">
        <f t="shared" si="66"/>
        <v>10</v>
      </c>
      <c r="K94" s="139"/>
      <c r="L94" s="139">
        <v>18</v>
      </c>
      <c r="M94" s="139">
        <v>14</v>
      </c>
      <c r="N94" s="139">
        <f t="shared" si="67"/>
        <v>32</v>
      </c>
      <c r="O94" s="139">
        <v>2</v>
      </c>
      <c r="P94" s="139"/>
      <c r="Q94" s="139">
        <v>20</v>
      </c>
      <c r="R94" s="139">
        <v>17</v>
      </c>
      <c r="S94" s="152">
        <v>21</v>
      </c>
      <c r="T94" s="152">
        <v>17</v>
      </c>
      <c r="U94" s="152">
        <v>18</v>
      </c>
      <c r="V94" s="152">
        <v>11</v>
      </c>
      <c r="W94" s="139">
        <f t="shared" si="68"/>
        <v>104</v>
      </c>
      <c r="X94" s="139">
        <v>6</v>
      </c>
      <c r="Y94" s="139"/>
      <c r="Z94" s="153">
        <v>0</v>
      </c>
      <c r="AA94" s="153">
        <v>0</v>
      </c>
      <c r="AB94" s="153">
        <v>0</v>
      </c>
      <c r="AC94" s="139">
        <v>0</v>
      </c>
      <c r="AD94" s="139">
        <v>0</v>
      </c>
      <c r="AE94" s="139">
        <v>0</v>
      </c>
      <c r="AF94" s="139">
        <f t="shared" si="69"/>
        <v>0</v>
      </c>
      <c r="AG94" s="139">
        <v>0</v>
      </c>
      <c r="AH94" s="139">
        <v>0</v>
      </c>
      <c r="AI94" s="139">
        <f t="shared" si="70"/>
        <v>136</v>
      </c>
      <c r="AJ94" s="139">
        <f t="shared" si="78"/>
        <v>8</v>
      </c>
      <c r="AK94" s="139"/>
      <c r="AL94" s="142">
        <v>1</v>
      </c>
      <c r="AM94" s="142">
        <v>9</v>
      </c>
      <c r="AN94" s="142">
        <f t="shared" si="71"/>
        <v>10</v>
      </c>
      <c r="AO94" s="143">
        <f t="shared" si="72"/>
        <v>0</v>
      </c>
      <c r="AP94" s="143">
        <f t="shared" si="73"/>
        <v>0</v>
      </c>
      <c r="AQ94" s="143">
        <f t="shared" si="74"/>
        <v>0</v>
      </c>
      <c r="AR94" s="144">
        <f t="shared" si="61"/>
        <v>0</v>
      </c>
      <c r="AS94" s="169"/>
      <c r="AT94" s="169"/>
      <c r="AU94" s="136"/>
      <c r="AV94" s="136"/>
      <c r="AW94" s="136">
        <f t="shared" si="75"/>
        <v>10</v>
      </c>
      <c r="AX94" s="136">
        <f t="shared" si="76"/>
        <v>0</v>
      </c>
      <c r="AY94" s="146">
        <f t="shared" si="62"/>
        <v>0</v>
      </c>
      <c r="AZ94" s="147">
        <f t="shared" si="77"/>
        <v>2</v>
      </c>
      <c r="BA94" s="148">
        <v>1</v>
      </c>
      <c r="BB94" s="148"/>
      <c r="BC94" s="148"/>
      <c r="BD94" s="82">
        <v>1</v>
      </c>
      <c r="BE94" s="149">
        <f t="shared" si="63"/>
        <v>2</v>
      </c>
      <c r="BF94" s="149"/>
      <c r="BG94" s="149"/>
      <c r="BI94" s="151" t="s">
        <v>377</v>
      </c>
      <c r="BJ94" s="82">
        <v>1</v>
      </c>
    </row>
    <row r="95" spans="1:217" ht="24">
      <c r="A95" s="136">
        <v>21</v>
      </c>
      <c r="B95" s="158" t="s">
        <v>301</v>
      </c>
      <c r="C95" s="138" t="s">
        <v>273</v>
      </c>
      <c r="D95" s="139">
        <f>[1]Sheet5!K23</f>
        <v>0</v>
      </c>
      <c r="E95" s="140">
        <f>[1]Sheet5!L23</f>
        <v>1</v>
      </c>
      <c r="F95" s="139">
        <f>[1]Sheet5!M23</f>
        <v>5</v>
      </c>
      <c r="G95" s="140">
        <f>[1]Sheet5!N23</f>
        <v>0</v>
      </c>
      <c r="H95" s="140">
        <f t="shared" si="64"/>
        <v>1</v>
      </c>
      <c r="I95" s="139">
        <f t="shared" si="65"/>
        <v>5</v>
      </c>
      <c r="J95" s="139">
        <f t="shared" si="66"/>
        <v>6</v>
      </c>
      <c r="K95" s="139"/>
      <c r="L95" s="139">
        <v>2</v>
      </c>
      <c r="M95" s="139">
        <v>2</v>
      </c>
      <c r="N95" s="139">
        <f t="shared" si="67"/>
        <v>4</v>
      </c>
      <c r="O95" s="139">
        <v>2</v>
      </c>
      <c r="P95" s="139"/>
      <c r="Q95" s="139">
        <v>4</v>
      </c>
      <c r="R95" s="139">
        <v>5</v>
      </c>
      <c r="S95" s="152">
        <v>1</v>
      </c>
      <c r="T95" s="152">
        <v>7</v>
      </c>
      <c r="U95" s="152">
        <v>5</v>
      </c>
      <c r="V95" s="152">
        <v>4</v>
      </c>
      <c r="W95" s="139">
        <f t="shared" si="68"/>
        <v>26</v>
      </c>
      <c r="X95" s="139">
        <v>6</v>
      </c>
      <c r="Y95" s="139"/>
      <c r="Z95" s="153">
        <v>0</v>
      </c>
      <c r="AA95" s="153">
        <v>0</v>
      </c>
      <c r="AB95" s="153">
        <v>0</v>
      </c>
      <c r="AC95" s="139">
        <v>0</v>
      </c>
      <c r="AD95" s="139">
        <v>0</v>
      </c>
      <c r="AE95" s="139">
        <v>0</v>
      </c>
      <c r="AF95" s="139">
        <f t="shared" si="69"/>
        <v>0</v>
      </c>
      <c r="AG95" s="139">
        <v>0</v>
      </c>
      <c r="AH95" s="139">
        <v>0</v>
      </c>
      <c r="AI95" s="139">
        <f t="shared" si="70"/>
        <v>30</v>
      </c>
      <c r="AJ95" s="139">
        <f t="shared" si="78"/>
        <v>8</v>
      </c>
      <c r="AK95" s="139"/>
      <c r="AL95" s="142">
        <v>1</v>
      </c>
      <c r="AM95" s="142">
        <v>2</v>
      </c>
      <c r="AN95" s="142">
        <f t="shared" si="71"/>
        <v>3</v>
      </c>
      <c r="AO95" s="143">
        <f t="shared" si="72"/>
        <v>0</v>
      </c>
      <c r="AP95" s="143">
        <f t="shared" si="73"/>
        <v>3</v>
      </c>
      <c r="AQ95" s="143">
        <f t="shared" si="74"/>
        <v>3</v>
      </c>
      <c r="AR95" s="144">
        <f t="shared" si="61"/>
        <v>100</v>
      </c>
      <c r="AS95" s="136"/>
      <c r="AT95" s="136"/>
      <c r="AU95" s="136"/>
      <c r="AV95" s="136"/>
      <c r="AW95" s="136">
        <f t="shared" si="75"/>
        <v>6</v>
      </c>
      <c r="AX95" s="136">
        <f t="shared" si="76"/>
        <v>3</v>
      </c>
      <c r="AY95" s="146">
        <f t="shared" si="62"/>
        <v>100</v>
      </c>
      <c r="AZ95" s="147">
        <f t="shared" si="77"/>
        <v>-2</v>
      </c>
      <c r="BA95" s="148"/>
      <c r="BB95" s="148"/>
      <c r="BC95" s="148"/>
      <c r="BD95" s="82">
        <v>1</v>
      </c>
      <c r="BE95" s="149">
        <f t="shared" si="63"/>
        <v>-2</v>
      </c>
      <c r="BF95" s="149"/>
      <c r="BG95" s="149"/>
      <c r="BI95" s="151" t="s">
        <v>278</v>
      </c>
      <c r="BJ95" s="82">
        <v>1</v>
      </c>
    </row>
    <row r="96" spans="1:217" ht="24">
      <c r="A96" s="136">
        <v>38</v>
      </c>
      <c r="B96" s="137" t="s">
        <v>322</v>
      </c>
      <c r="C96" s="138" t="s">
        <v>38</v>
      </c>
      <c r="D96" s="139">
        <f>[1]Sheet5!K42</f>
        <v>1</v>
      </c>
      <c r="E96" s="140">
        <f>[1]Sheet5!L42</f>
        <v>0</v>
      </c>
      <c r="F96" s="139">
        <f>[1]Sheet5!M42</f>
        <v>9</v>
      </c>
      <c r="G96" s="140">
        <f>[1]Sheet5!N42</f>
        <v>0</v>
      </c>
      <c r="H96" s="140">
        <f t="shared" si="64"/>
        <v>0</v>
      </c>
      <c r="I96" s="139">
        <f t="shared" si="65"/>
        <v>10</v>
      </c>
      <c r="J96" s="139">
        <f t="shared" si="66"/>
        <v>10</v>
      </c>
      <c r="K96" s="139"/>
      <c r="L96" s="139">
        <v>8</v>
      </c>
      <c r="M96" s="139">
        <v>12</v>
      </c>
      <c r="N96" s="139">
        <f t="shared" si="67"/>
        <v>20</v>
      </c>
      <c r="O96" s="139">
        <v>2</v>
      </c>
      <c r="P96" s="139"/>
      <c r="Q96" s="139">
        <v>13</v>
      </c>
      <c r="R96" s="139">
        <v>16</v>
      </c>
      <c r="S96" s="152">
        <v>19</v>
      </c>
      <c r="T96" s="152">
        <v>13</v>
      </c>
      <c r="U96" s="152">
        <v>17</v>
      </c>
      <c r="V96" s="152">
        <v>12</v>
      </c>
      <c r="W96" s="139">
        <f t="shared" si="68"/>
        <v>90</v>
      </c>
      <c r="X96" s="139">
        <v>6</v>
      </c>
      <c r="Y96" s="139"/>
      <c r="Z96" s="153">
        <v>0</v>
      </c>
      <c r="AA96" s="153">
        <v>0</v>
      </c>
      <c r="AB96" s="153">
        <v>0</v>
      </c>
      <c r="AC96" s="139">
        <v>0</v>
      </c>
      <c r="AD96" s="139">
        <v>0</v>
      </c>
      <c r="AE96" s="139">
        <v>0</v>
      </c>
      <c r="AF96" s="139">
        <f t="shared" si="69"/>
        <v>0</v>
      </c>
      <c r="AG96" s="139">
        <v>0</v>
      </c>
      <c r="AH96" s="139">
        <v>0</v>
      </c>
      <c r="AI96" s="139">
        <f t="shared" si="70"/>
        <v>110</v>
      </c>
      <c r="AJ96" s="139">
        <f t="shared" si="78"/>
        <v>8</v>
      </c>
      <c r="AK96" s="139"/>
      <c r="AL96" s="142">
        <v>1</v>
      </c>
      <c r="AM96" s="142">
        <v>6</v>
      </c>
      <c r="AN96" s="142">
        <f t="shared" si="71"/>
        <v>7</v>
      </c>
      <c r="AO96" s="143">
        <f t="shared" si="72"/>
        <v>0</v>
      </c>
      <c r="AP96" s="143">
        <f t="shared" si="73"/>
        <v>3</v>
      </c>
      <c r="AQ96" s="143">
        <f t="shared" si="74"/>
        <v>3</v>
      </c>
      <c r="AR96" s="144">
        <f t="shared" si="61"/>
        <v>42.857142857142854</v>
      </c>
      <c r="AS96" s="169"/>
      <c r="AT96" s="136"/>
      <c r="AU96" s="136"/>
      <c r="AV96" s="136"/>
      <c r="AW96" s="136">
        <f t="shared" si="75"/>
        <v>10</v>
      </c>
      <c r="AX96" s="136">
        <f t="shared" si="76"/>
        <v>3</v>
      </c>
      <c r="AY96" s="146">
        <f t="shared" si="62"/>
        <v>42.857142857142854</v>
      </c>
      <c r="AZ96" s="147">
        <f t="shared" si="77"/>
        <v>2</v>
      </c>
      <c r="BA96" s="148">
        <v>1</v>
      </c>
      <c r="BB96" s="148"/>
      <c r="BC96" s="148"/>
      <c r="BD96" s="82">
        <v>1</v>
      </c>
      <c r="BE96" s="149">
        <f t="shared" si="63"/>
        <v>2</v>
      </c>
      <c r="BF96" s="149"/>
      <c r="BG96" s="149"/>
      <c r="BI96" s="151" t="s">
        <v>318</v>
      </c>
      <c r="BJ96" s="82">
        <v>1</v>
      </c>
    </row>
    <row r="97" spans="1:217" ht="24">
      <c r="A97" s="136">
        <v>106</v>
      </c>
      <c r="B97" s="137" t="s">
        <v>392</v>
      </c>
      <c r="C97" s="138" t="s">
        <v>393</v>
      </c>
      <c r="D97" s="139">
        <f>[1]Sheet5!K119</f>
        <v>0</v>
      </c>
      <c r="E97" s="140">
        <f>[1]Sheet5!L119</f>
        <v>1</v>
      </c>
      <c r="F97" s="139">
        <f>[1]Sheet5!M119</f>
        <v>5</v>
      </c>
      <c r="G97" s="140">
        <f>[1]Sheet5!N119</f>
        <v>0</v>
      </c>
      <c r="H97" s="140">
        <f t="shared" si="64"/>
        <v>1</v>
      </c>
      <c r="I97" s="139">
        <f t="shared" si="65"/>
        <v>5</v>
      </c>
      <c r="J97" s="139">
        <f t="shared" si="66"/>
        <v>6</v>
      </c>
      <c r="K97" s="139"/>
      <c r="L97" s="139">
        <v>6</v>
      </c>
      <c r="M97" s="139">
        <v>9</v>
      </c>
      <c r="N97" s="139">
        <f t="shared" si="67"/>
        <v>15</v>
      </c>
      <c r="O97" s="139">
        <v>2</v>
      </c>
      <c r="P97" s="139"/>
      <c r="Q97" s="139">
        <v>10</v>
      </c>
      <c r="R97" s="139">
        <v>6</v>
      </c>
      <c r="S97" s="152">
        <v>9</v>
      </c>
      <c r="T97" s="152">
        <v>9</v>
      </c>
      <c r="U97" s="152">
        <v>15</v>
      </c>
      <c r="V97" s="152">
        <v>10</v>
      </c>
      <c r="W97" s="139">
        <f t="shared" si="68"/>
        <v>59</v>
      </c>
      <c r="X97" s="139">
        <v>6</v>
      </c>
      <c r="Y97" s="139"/>
      <c r="Z97" s="153">
        <v>0</v>
      </c>
      <c r="AA97" s="153">
        <v>0</v>
      </c>
      <c r="AB97" s="153">
        <v>0</v>
      </c>
      <c r="AC97" s="139">
        <v>0</v>
      </c>
      <c r="AD97" s="139">
        <v>0</v>
      </c>
      <c r="AE97" s="139">
        <v>0</v>
      </c>
      <c r="AF97" s="139">
        <f t="shared" si="69"/>
        <v>0</v>
      </c>
      <c r="AG97" s="139">
        <v>0</v>
      </c>
      <c r="AH97" s="139">
        <v>0</v>
      </c>
      <c r="AI97" s="139">
        <f t="shared" si="70"/>
        <v>74</v>
      </c>
      <c r="AJ97" s="139">
        <f t="shared" si="78"/>
        <v>8</v>
      </c>
      <c r="AK97" s="139"/>
      <c r="AL97" s="142">
        <v>1</v>
      </c>
      <c r="AM97" s="142">
        <v>4</v>
      </c>
      <c r="AN97" s="142">
        <f t="shared" si="71"/>
        <v>5</v>
      </c>
      <c r="AO97" s="143">
        <f t="shared" si="72"/>
        <v>0</v>
      </c>
      <c r="AP97" s="143">
        <f t="shared" si="73"/>
        <v>1</v>
      </c>
      <c r="AQ97" s="143">
        <f t="shared" si="74"/>
        <v>1</v>
      </c>
      <c r="AR97" s="144">
        <f t="shared" si="61"/>
        <v>20</v>
      </c>
      <c r="AS97" s="169"/>
      <c r="AT97" s="169"/>
      <c r="AU97" s="136"/>
      <c r="AV97" s="136"/>
      <c r="AW97" s="136">
        <f t="shared" si="75"/>
        <v>6</v>
      </c>
      <c r="AX97" s="136">
        <f t="shared" si="76"/>
        <v>1</v>
      </c>
      <c r="AY97" s="146">
        <f t="shared" si="62"/>
        <v>20</v>
      </c>
      <c r="AZ97" s="147">
        <f t="shared" si="77"/>
        <v>-2</v>
      </c>
      <c r="BA97" s="148"/>
      <c r="BB97" s="148"/>
      <c r="BC97" s="148"/>
      <c r="BD97" s="82">
        <v>1</v>
      </c>
      <c r="BE97" s="149">
        <f t="shared" si="63"/>
        <v>-2</v>
      </c>
      <c r="BF97" s="149"/>
      <c r="BG97" s="149"/>
      <c r="BI97" s="151" t="s">
        <v>46</v>
      </c>
      <c r="BJ97" s="82">
        <v>1</v>
      </c>
    </row>
    <row r="98" spans="1:217" s="181" customFormat="1" ht="24">
      <c r="A98" s="163">
        <v>117</v>
      </c>
      <c r="B98" s="197" t="s">
        <v>402</v>
      </c>
      <c r="C98" s="202" t="s">
        <v>393</v>
      </c>
      <c r="D98" s="114">
        <f>[1]Sheet5!K131</f>
        <v>1</v>
      </c>
      <c r="E98" s="115">
        <f>[1]Sheet5!L131</f>
        <v>0</v>
      </c>
      <c r="F98" s="114">
        <f>[1]Sheet5!M131</f>
        <v>5</v>
      </c>
      <c r="G98" s="115">
        <f>[1]Sheet5!N131</f>
        <v>0</v>
      </c>
      <c r="H98" s="115">
        <f t="shared" si="64"/>
        <v>0</v>
      </c>
      <c r="I98" s="114">
        <f t="shared" si="65"/>
        <v>6</v>
      </c>
      <c r="J98" s="114">
        <f t="shared" si="66"/>
        <v>6</v>
      </c>
      <c r="K98" s="114"/>
      <c r="L98" s="114">
        <v>4</v>
      </c>
      <c r="M98" s="114">
        <v>8</v>
      </c>
      <c r="N98" s="114">
        <f t="shared" si="67"/>
        <v>12</v>
      </c>
      <c r="O98" s="114">
        <v>2</v>
      </c>
      <c r="P98" s="114"/>
      <c r="Q98" s="114">
        <v>14</v>
      </c>
      <c r="R98" s="114">
        <v>5</v>
      </c>
      <c r="S98" s="208">
        <v>8</v>
      </c>
      <c r="T98" s="208">
        <v>13</v>
      </c>
      <c r="U98" s="208">
        <v>7</v>
      </c>
      <c r="V98" s="208">
        <v>10</v>
      </c>
      <c r="W98" s="114">
        <f t="shared" si="68"/>
        <v>57</v>
      </c>
      <c r="X98" s="114">
        <v>6</v>
      </c>
      <c r="Y98" s="114"/>
      <c r="Z98" s="209">
        <v>0</v>
      </c>
      <c r="AA98" s="209">
        <v>0</v>
      </c>
      <c r="AB98" s="209">
        <v>0</v>
      </c>
      <c r="AC98" s="114">
        <v>0</v>
      </c>
      <c r="AD98" s="114">
        <v>0</v>
      </c>
      <c r="AE98" s="114">
        <v>0</v>
      </c>
      <c r="AF98" s="114">
        <f t="shared" si="69"/>
        <v>0</v>
      </c>
      <c r="AG98" s="114">
        <v>0</v>
      </c>
      <c r="AH98" s="114">
        <v>0</v>
      </c>
      <c r="AI98" s="114">
        <f t="shared" si="70"/>
        <v>69</v>
      </c>
      <c r="AJ98" s="114">
        <f t="shared" si="78"/>
        <v>8</v>
      </c>
      <c r="AK98" s="114"/>
      <c r="AL98" s="212">
        <v>1</v>
      </c>
      <c r="AM98" s="212">
        <v>4</v>
      </c>
      <c r="AN98" s="212">
        <f t="shared" si="71"/>
        <v>5</v>
      </c>
      <c r="AO98" s="213">
        <f t="shared" si="72"/>
        <v>0</v>
      </c>
      <c r="AP98" s="213">
        <f t="shared" si="73"/>
        <v>1</v>
      </c>
      <c r="AQ98" s="213">
        <f t="shared" si="74"/>
        <v>1</v>
      </c>
      <c r="AR98" s="166">
        <f t="shared" si="61"/>
        <v>20</v>
      </c>
      <c r="AS98" s="214"/>
      <c r="AT98" s="214"/>
      <c r="AU98" s="163"/>
      <c r="AV98" s="163"/>
      <c r="AW98" s="163">
        <f t="shared" si="75"/>
        <v>6</v>
      </c>
      <c r="AX98" s="163">
        <f t="shared" si="76"/>
        <v>1</v>
      </c>
      <c r="AY98" s="167">
        <f t="shared" si="62"/>
        <v>20</v>
      </c>
      <c r="AZ98" s="217">
        <f t="shared" si="77"/>
        <v>-2</v>
      </c>
      <c r="BA98" s="148"/>
      <c r="BB98" s="148">
        <v>1</v>
      </c>
      <c r="BC98" s="148"/>
      <c r="BD98" s="82">
        <v>1</v>
      </c>
      <c r="BE98" s="149">
        <f t="shared" si="63"/>
        <v>-2</v>
      </c>
      <c r="BF98" s="149"/>
      <c r="BG98" s="149"/>
      <c r="BH98" s="85"/>
      <c r="BI98" s="221" t="s">
        <v>46</v>
      </c>
      <c r="BJ98" s="82">
        <v>1</v>
      </c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3"/>
      <c r="DE98" s="83"/>
      <c r="DF98" s="83"/>
      <c r="DG98" s="83"/>
      <c r="DH98" s="83"/>
      <c r="DI98" s="83"/>
      <c r="DJ98" s="83"/>
      <c r="DK98" s="83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83"/>
      <c r="EG98" s="83"/>
      <c r="EH98" s="83"/>
      <c r="EI98" s="83"/>
      <c r="EJ98" s="83"/>
      <c r="EK98" s="83"/>
      <c r="EL98" s="83"/>
      <c r="EM98" s="83"/>
      <c r="EN98" s="83"/>
      <c r="EO98" s="83"/>
      <c r="EP98" s="83"/>
      <c r="EQ98" s="83"/>
      <c r="ER98" s="83"/>
      <c r="ES98" s="83"/>
      <c r="ET98" s="83"/>
      <c r="EU98" s="83"/>
      <c r="EV98" s="83"/>
      <c r="EW98" s="83"/>
      <c r="EX98" s="83"/>
      <c r="EY98" s="83"/>
      <c r="EZ98" s="83"/>
      <c r="FA98" s="83"/>
      <c r="FB98" s="83"/>
      <c r="FC98" s="83"/>
      <c r="FD98" s="83"/>
      <c r="FE98" s="83"/>
      <c r="FF98" s="83"/>
      <c r="FG98" s="83"/>
      <c r="FH98" s="83"/>
      <c r="FI98" s="83"/>
      <c r="FJ98" s="83"/>
      <c r="FK98" s="83"/>
      <c r="FL98" s="83"/>
      <c r="FM98" s="83"/>
      <c r="FN98" s="83"/>
      <c r="FO98" s="83"/>
      <c r="FP98" s="83"/>
      <c r="FQ98" s="83"/>
      <c r="FR98" s="83"/>
      <c r="FS98" s="83"/>
      <c r="FT98" s="83"/>
      <c r="FU98" s="83"/>
      <c r="FV98" s="83"/>
      <c r="FW98" s="83"/>
      <c r="FX98" s="83"/>
      <c r="FY98" s="83"/>
      <c r="FZ98" s="83"/>
      <c r="GA98" s="83"/>
      <c r="GB98" s="83"/>
      <c r="GC98" s="83"/>
      <c r="GD98" s="83"/>
      <c r="GE98" s="83"/>
      <c r="GF98" s="83"/>
      <c r="GG98" s="83"/>
      <c r="GH98" s="83"/>
      <c r="GI98" s="83"/>
      <c r="GJ98" s="83"/>
      <c r="GK98" s="83"/>
      <c r="GL98" s="83"/>
      <c r="GM98" s="83"/>
      <c r="GN98" s="83"/>
      <c r="GO98" s="83"/>
      <c r="GP98" s="83"/>
      <c r="GQ98" s="83"/>
      <c r="GR98" s="83"/>
      <c r="GS98" s="83"/>
      <c r="GT98" s="83"/>
      <c r="GU98" s="83"/>
      <c r="GV98" s="83"/>
      <c r="GW98" s="83"/>
      <c r="GX98" s="83"/>
      <c r="GY98" s="83"/>
      <c r="GZ98" s="83"/>
      <c r="HA98" s="83"/>
      <c r="HB98" s="83"/>
      <c r="HC98" s="83"/>
      <c r="HD98" s="83"/>
      <c r="HE98" s="83"/>
      <c r="HF98" s="83"/>
      <c r="HG98" s="83"/>
      <c r="HH98" s="83"/>
      <c r="HI98" s="83"/>
    </row>
    <row r="99" spans="1:217">
      <c r="A99" s="136"/>
      <c r="B99" s="158" t="s">
        <v>283</v>
      </c>
      <c r="C99" s="138" t="s">
        <v>273</v>
      </c>
      <c r="D99" s="139">
        <f>[1]Sheet5!K7</f>
        <v>0</v>
      </c>
      <c r="E99" s="140">
        <f>[1]Sheet5!L7</f>
        <v>0</v>
      </c>
      <c r="F99" s="139">
        <f>[1]Sheet5!M7</f>
        <v>0</v>
      </c>
      <c r="G99" s="140">
        <f>[1]Sheet5!N7</f>
        <v>0</v>
      </c>
      <c r="H99" s="140">
        <f t="shared" si="64"/>
        <v>0</v>
      </c>
      <c r="I99" s="139">
        <f t="shared" si="65"/>
        <v>0</v>
      </c>
      <c r="J99" s="139">
        <f t="shared" si="66"/>
        <v>0</v>
      </c>
      <c r="K99" s="139"/>
      <c r="L99" s="139">
        <v>0</v>
      </c>
      <c r="M99" s="139">
        <v>0</v>
      </c>
      <c r="N99" s="139">
        <f t="shared" si="67"/>
        <v>0</v>
      </c>
      <c r="O99" s="139">
        <v>0</v>
      </c>
      <c r="P99" s="139"/>
      <c r="Q99" s="139">
        <v>0</v>
      </c>
      <c r="R99" s="139">
        <v>0</v>
      </c>
      <c r="S99" s="152">
        <v>0</v>
      </c>
      <c r="T99" s="152">
        <v>0</v>
      </c>
      <c r="U99" s="152">
        <v>0</v>
      </c>
      <c r="V99" s="152">
        <v>0</v>
      </c>
      <c r="W99" s="139">
        <f t="shared" si="68"/>
        <v>0</v>
      </c>
      <c r="X99" s="139">
        <v>0</v>
      </c>
      <c r="Y99" s="139"/>
      <c r="Z99" s="153">
        <v>0</v>
      </c>
      <c r="AA99" s="153">
        <v>0</v>
      </c>
      <c r="AB99" s="153">
        <v>0</v>
      </c>
      <c r="AC99" s="139">
        <v>0</v>
      </c>
      <c r="AD99" s="139">
        <v>0</v>
      </c>
      <c r="AE99" s="139">
        <v>0</v>
      </c>
      <c r="AF99" s="139">
        <f t="shared" si="69"/>
        <v>0</v>
      </c>
      <c r="AG99" s="139">
        <v>0</v>
      </c>
      <c r="AH99" s="139"/>
      <c r="AI99" s="139">
        <f t="shared" si="70"/>
        <v>0</v>
      </c>
      <c r="AJ99" s="139">
        <f t="shared" si="78"/>
        <v>0</v>
      </c>
      <c r="AK99" s="139"/>
      <c r="AL99" s="142">
        <v>0</v>
      </c>
      <c r="AM99" s="142">
        <v>0</v>
      </c>
      <c r="AN99" s="142"/>
      <c r="AO99" s="143"/>
      <c r="AP99" s="143"/>
      <c r="AQ99" s="143"/>
      <c r="AR99" s="144"/>
      <c r="AS99" s="136"/>
      <c r="AT99" s="136"/>
      <c r="AU99" s="136"/>
      <c r="AV99" s="136"/>
      <c r="AW99" s="136">
        <f t="shared" si="75"/>
        <v>0</v>
      </c>
      <c r="AX99" s="136"/>
      <c r="AY99" s="146"/>
      <c r="AZ99" s="147">
        <f t="shared" si="77"/>
        <v>0</v>
      </c>
      <c r="BA99" s="148"/>
      <c r="BB99" s="148">
        <v>1</v>
      </c>
      <c r="BC99" s="148"/>
      <c r="BD99" s="82">
        <v>1</v>
      </c>
      <c r="BE99" s="149">
        <f t="shared" si="63"/>
        <v>0</v>
      </c>
      <c r="BF99" s="149"/>
      <c r="BG99" s="149"/>
      <c r="BI99" s="222"/>
      <c r="BJ99" s="82">
        <v>0</v>
      </c>
    </row>
    <row r="100" spans="1:217" ht="24">
      <c r="A100" s="136">
        <v>49</v>
      </c>
      <c r="B100" s="137" t="s">
        <v>9</v>
      </c>
      <c r="C100" s="138" t="s">
        <v>38</v>
      </c>
      <c r="D100" s="139">
        <f>[1]Sheet5!K53</f>
        <v>1</v>
      </c>
      <c r="E100" s="140">
        <f>[1]Sheet5!L53</f>
        <v>0</v>
      </c>
      <c r="F100" s="139">
        <f>[1]Sheet5!M53</f>
        <v>10</v>
      </c>
      <c r="G100" s="140">
        <f>[1]Sheet5!N53</f>
        <v>0</v>
      </c>
      <c r="H100" s="140">
        <f t="shared" si="64"/>
        <v>0</v>
      </c>
      <c r="I100" s="139">
        <f t="shared" si="65"/>
        <v>11</v>
      </c>
      <c r="J100" s="139">
        <f t="shared" si="66"/>
        <v>11</v>
      </c>
      <c r="K100" s="139"/>
      <c r="L100" s="139">
        <v>17</v>
      </c>
      <c r="M100" s="139">
        <v>14</v>
      </c>
      <c r="N100" s="139">
        <f t="shared" si="67"/>
        <v>31</v>
      </c>
      <c r="O100" s="139">
        <v>2</v>
      </c>
      <c r="P100" s="139"/>
      <c r="Q100" s="139">
        <v>15</v>
      </c>
      <c r="R100" s="139">
        <v>24</v>
      </c>
      <c r="S100" s="152">
        <v>20</v>
      </c>
      <c r="T100" s="152">
        <v>29</v>
      </c>
      <c r="U100" s="152">
        <v>20</v>
      </c>
      <c r="V100" s="152">
        <v>12</v>
      </c>
      <c r="W100" s="139">
        <f t="shared" si="68"/>
        <v>120</v>
      </c>
      <c r="X100" s="139">
        <v>6</v>
      </c>
      <c r="Y100" s="139"/>
      <c r="Z100" s="153">
        <v>0</v>
      </c>
      <c r="AA100" s="153">
        <v>0</v>
      </c>
      <c r="AB100" s="153">
        <v>0</v>
      </c>
      <c r="AC100" s="139">
        <v>0</v>
      </c>
      <c r="AD100" s="139">
        <v>0</v>
      </c>
      <c r="AE100" s="139">
        <v>0</v>
      </c>
      <c r="AF100" s="139">
        <f t="shared" si="69"/>
        <v>0</v>
      </c>
      <c r="AG100" s="139">
        <v>0</v>
      </c>
      <c r="AH100" s="139">
        <v>0</v>
      </c>
      <c r="AI100" s="139">
        <f t="shared" si="70"/>
        <v>151</v>
      </c>
      <c r="AJ100" s="139">
        <f t="shared" si="78"/>
        <v>8</v>
      </c>
      <c r="AK100" s="139"/>
      <c r="AL100" s="142">
        <v>1</v>
      </c>
      <c r="AM100" s="142">
        <v>9</v>
      </c>
      <c r="AN100" s="142">
        <f t="shared" ref="AN100:AN129" si="79">AL100+AM100</f>
        <v>10</v>
      </c>
      <c r="AO100" s="143">
        <f t="shared" ref="AO100:AO129" si="80">SUM(D100+E100)-AL100</f>
        <v>0</v>
      </c>
      <c r="AP100" s="143">
        <f t="shared" ref="AP100:AP129" si="81">SUM(F100+G100)-AM100</f>
        <v>1</v>
      </c>
      <c r="AQ100" s="143">
        <f t="shared" ref="AQ100:AQ129" si="82">AO100+AP100</f>
        <v>1</v>
      </c>
      <c r="AR100" s="144">
        <f t="shared" ref="AR100:AR129" si="83">AQ100/AN100*100</f>
        <v>10</v>
      </c>
      <c r="AS100" s="171"/>
      <c r="AT100" s="172"/>
      <c r="AU100" s="136"/>
      <c r="AV100" s="136"/>
      <c r="AW100" s="136">
        <f t="shared" si="75"/>
        <v>11</v>
      </c>
      <c r="AX100" s="136">
        <f t="shared" ref="AX100:AX129" si="84">AW100-AN100</f>
        <v>1</v>
      </c>
      <c r="AY100" s="146">
        <f t="shared" ref="AY100:AY129" si="85">AX100/AN100*100</f>
        <v>10</v>
      </c>
      <c r="AZ100" s="147">
        <f t="shared" si="77"/>
        <v>3</v>
      </c>
      <c r="BA100" s="148">
        <v>1</v>
      </c>
      <c r="BB100" s="148"/>
      <c r="BC100" s="148"/>
      <c r="BD100" s="82">
        <v>1</v>
      </c>
      <c r="BE100" s="149">
        <f t="shared" si="63"/>
        <v>3</v>
      </c>
      <c r="BF100" s="149"/>
      <c r="BG100" s="149"/>
      <c r="BI100" s="151" t="s">
        <v>308</v>
      </c>
      <c r="BJ100" s="82">
        <v>1</v>
      </c>
    </row>
    <row r="101" spans="1:217" ht="24">
      <c r="A101" s="136">
        <v>58</v>
      </c>
      <c r="B101" s="137" t="s">
        <v>27</v>
      </c>
      <c r="C101" s="138" t="s">
        <v>38</v>
      </c>
      <c r="D101" s="139">
        <f>[1]Sheet5!K62</f>
        <v>0</v>
      </c>
      <c r="E101" s="140">
        <f>[1]Sheet5!L62</f>
        <v>1</v>
      </c>
      <c r="F101" s="139">
        <f>[1]Sheet5!M62</f>
        <v>15</v>
      </c>
      <c r="G101" s="140">
        <f>[1]Sheet5!N62</f>
        <v>0</v>
      </c>
      <c r="H101" s="140">
        <f t="shared" si="64"/>
        <v>1</v>
      </c>
      <c r="I101" s="139">
        <f t="shared" si="65"/>
        <v>15</v>
      </c>
      <c r="J101" s="139">
        <f t="shared" si="66"/>
        <v>16</v>
      </c>
      <c r="K101" s="139"/>
      <c r="L101" s="139">
        <v>14</v>
      </c>
      <c r="M101" s="139">
        <v>22</v>
      </c>
      <c r="N101" s="139">
        <f t="shared" si="67"/>
        <v>36</v>
      </c>
      <c r="O101" s="139">
        <v>2</v>
      </c>
      <c r="P101" s="139"/>
      <c r="Q101" s="139">
        <v>19</v>
      </c>
      <c r="R101" s="139">
        <v>23</v>
      </c>
      <c r="S101" s="152">
        <v>17</v>
      </c>
      <c r="T101" s="152">
        <v>27</v>
      </c>
      <c r="U101" s="152">
        <v>18</v>
      </c>
      <c r="V101" s="152">
        <v>17</v>
      </c>
      <c r="W101" s="139">
        <f t="shared" si="68"/>
        <v>121</v>
      </c>
      <c r="X101" s="139">
        <v>6</v>
      </c>
      <c r="Y101" s="139"/>
      <c r="Z101" s="153">
        <v>28</v>
      </c>
      <c r="AA101" s="153">
        <v>22</v>
      </c>
      <c r="AB101" s="153">
        <v>27</v>
      </c>
      <c r="AC101" s="139">
        <v>0</v>
      </c>
      <c r="AD101" s="139">
        <v>0</v>
      </c>
      <c r="AE101" s="139">
        <v>0</v>
      </c>
      <c r="AF101" s="139">
        <f t="shared" si="69"/>
        <v>77</v>
      </c>
      <c r="AG101" s="139">
        <v>3</v>
      </c>
      <c r="AH101" s="139">
        <v>6</v>
      </c>
      <c r="AI101" s="139">
        <f t="shared" si="70"/>
        <v>234</v>
      </c>
      <c r="AJ101" s="139">
        <f t="shared" si="78"/>
        <v>11</v>
      </c>
      <c r="AK101" s="139"/>
      <c r="AL101" s="142">
        <v>1</v>
      </c>
      <c r="AM101" s="142">
        <v>15</v>
      </c>
      <c r="AN101" s="142">
        <f t="shared" si="79"/>
        <v>16</v>
      </c>
      <c r="AO101" s="143">
        <f t="shared" si="80"/>
        <v>0</v>
      </c>
      <c r="AP101" s="143">
        <f t="shared" si="81"/>
        <v>0</v>
      </c>
      <c r="AQ101" s="143">
        <f t="shared" si="82"/>
        <v>0</v>
      </c>
      <c r="AR101" s="144">
        <f t="shared" si="83"/>
        <v>0</v>
      </c>
      <c r="AS101" s="169"/>
      <c r="AT101" s="136"/>
      <c r="AU101" s="136"/>
      <c r="AV101" s="136"/>
      <c r="AW101" s="136">
        <f t="shared" si="75"/>
        <v>16</v>
      </c>
      <c r="AX101" s="136">
        <f t="shared" si="84"/>
        <v>0</v>
      </c>
      <c r="AY101" s="146">
        <f t="shared" si="85"/>
        <v>0</v>
      </c>
      <c r="AZ101" s="147">
        <f t="shared" si="77"/>
        <v>5</v>
      </c>
      <c r="BA101" s="148">
        <v>1</v>
      </c>
      <c r="BB101" s="148"/>
      <c r="BC101" s="148"/>
      <c r="BD101" s="82">
        <v>1</v>
      </c>
      <c r="BE101" s="149">
        <f t="shared" si="63"/>
        <v>5</v>
      </c>
      <c r="BF101" s="149"/>
      <c r="BG101" s="149"/>
      <c r="BI101" s="151" t="s">
        <v>312</v>
      </c>
      <c r="BJ101" s="82">
        <v>1</v>
      </c>
    </row>
    <row r="102" spans="1:217" ht="24">
      <c r="A102" s="136">
        <v>83</v>
      </c>
      <c r="B102" s="137" t="s">
        <v>369</v>
      </c>
      <c r="C102" s="138" t="s">
        <v>363</v>
      </c>
      <c r="D102" s="139">
        <f>[1]Sheet5!K93</f>
        <v>0</v>
      </c>
      <c r="E102" s="140">
        <f>[1]Sheet5!L93</f>
        <v>1</v>
      </c>
      <c r="F102" s="139">
        <f>[1]Sheet5!M93</f>
        <v>4</v>
      </c>
      <c r="G102" s="140">
        <f>[1]Sheet5!N93</f>
        <v>0</v>
      </c>
      <c r="H102" s="140">
        <f t="shared" si="64"/>
        <v>1</v>
      </c>
      <c r="I102" s="139">
        <f t="shared" si="65"/>
        <v>4</v>
      </c>
      <c r="J102" s="139">
        <f t="shared" si="66"/>
        <v>5</v>
      </c>
      <c r="K102" s="139"/>
      <c r="L102" s="139">
        <v>6</v>
      </c>
      <c r="M102" s="139">
        <v>6</v>
      </c>
      <c r="N102" s="139">
        <f t="shared" si="67"/>
        <v>12</v>
      </c>
      <c r="O102" s="139">
        <v>2</v>
      </c>
      <c r="P102" s="139"/>
      <c r="Q102" s="139">
        <v>4</v>
      </c>
      <c r="R102" s="139">
        <v>8</v>
      </c>
      <c r="S102" s="152">
        <v>7</v>
      </c>
      <c r="T102" s="152">
        <v>8</v>
      </c>
      <c r="U102" s="152">
        <v>2</v>
      </c>
      <c r="V102" s="152">
        <v>7</v>
      </c>
      <c r="W102" s="139">
        <f t="shared" si="68"/>
        <v>36</v>
      </c>
      <c r="X102" s="139">
        <v>6</v>
      </c>
      <c r="Y102" s="139"/>
      <c r="Z102" s="153">
        <v>0</v>
      </c>
      <c r="AA102" s="153">
        <v>0</v>
      </c>
      <c r="AB102" s="153">
        <v>0</v>
      </c>
      <c r="AC102" s="139">
        <v>0</v>
      </c>
      <c r="AD102" s="139">
        <v>0</v>
      </c>
      <c r="AE102" s="139">
        <v>0</v>
      </c>
      <c r="AF102" s="139">
        <f t="shared" si="69"/>
        <v>0</v>
      </c>
      <c r="AG102" s="139">
        <v>0</v>
      </c>
      <c r="AH102" s="139">
        <v>0</v>
      </c>
      <c r="AI102" s="139">
        <f t="shared" si="70"/>
        <v>48</v>
      </c>
      <c r="AJ102" s="139">
        <f t="shared" si="78"/>
        <v>8</v>
      </c>
      <c r="AK102" s="139"/>
      <c r="AL102" s="142">
        <v>1</v>
      </c>
      <c r="AM102" s="142">
        <v>3</v>
      </c>
      <c r="AN102" s="142">
        <f t="shared" si="79"/>
        <v>4</v>
      </c>
      <c r="AO102" s="143">
        <f t="shared" si="80"/>
        <v>0</v>
      </c>
      <c r="AP102" s="143">
        <f t="shared" si="81"/>
        <v>1</v>
      </c>
      <c r="AQ102" s="143">
        <f t="shared" si="82"/>
        <v>1</v>
      </c>
      <c r="AR102" s="144">
        <f t="shared" si="83"/>
        <v>25</v>
      </c>
      <c r="AS102" s="169"/>
      <c r="AT102" s="169"/>
      <c r="AU102" s="154">
        <v>1</v>
      </c>
      <c r="AV102" s="136"/>
      <c r="AW102" s="136">
        <f t="shared" si="75"/>
        <v>6</v>
      </c>
      <c r="AX102" s="136">
        <f t="shared" si="84"/>
        <v>2</v>
      </c>
      <c r="AY102" s="146">
        <f t="shared" si="85"/>
        <v>50</v>
      </c>
      <c r="AZ102" s="147">
        <f t="shared" si="77"/>
        <v>-2</v>
      </c>
      <c r="BA102" s="148"/>
      <c r="BB102" s="148"/>
      <c r="BC102" s="148"/>
      <c r="BD102" s="82">
        <v>1</v>
      </c>
      <c r="BE102" s="149">
        <f t="shared" si="63"/>
        <v>-3</v>
      </c>
      <c r="BF102" s="149"/>
      <c r="BG102" s="149"/>
      <c r="BH102" s="85" t="s">
        <v>334</v>
      </c>
      <c r="BI102" s="151" t="s">
        <v>67</v>
      </c>
      <c r="BJ102" s="82">
        <v>1</v>
      </c>
    </row>
    <row r="103" spans="1:217" ht="24">
      <c r="A103" s="136">
        <v>114</v>
      </c>
      <c r="B103" s="137" t="s">
        <v>400</v>
      </c>
      <c r="C103" s="138" t="s">
        <v>393</v>
      </c>
      <c r="D103" s="139">
        <f>[1]Sheet5!K128</f>
        <v>0</v>
      </c>
      <c r="E103" s="140">
        <f>[1]Sheet5!L128</f>
        <v>1</v>
      </c>
      <c r="F103" s="139">
        <f>[1]Sheet5!M128</f>
        <v>4</v>
      </c>
      <c r="G103" s="140">
        <f>[1]Sheet5!N128</f>
        <v>0</v>
      </c>
      <c r="H103" s="140">
        <f t="shared" si="64"/>
        <v>1</v>
      </c>
      <c r="I103" s="139">
        <f t="shared" si="65"/>
        <v>4</v>
      </c>
      <c r="J103" s="139">
        <f t="shared" si="66"/>
        <v>5</v>
      </c>
      <c r="K103" s="139"/>
      <c r="L103" s="139">
        <v>0</v>
      </c>
      <c r="M103" s="139">
        <v>0</v>
      </c>
      <c r="N103" s="139">
        <f t="shared" si="67"/>
        <v>0</v>
      </c>
      <c r="O103" s="139">
        <v>0</v>
      </c>
      <c r="P103" s="139"/>
      <c r="Q103" s="139">
        <v>9</v>
      </c>
      <c r="R103" s="139">
        <v>16</v>
      </c>
      <c r="S103" s="152">
        <v>12</v>
      </c>
      <c r="T103" s="152">
        <v>15</v>
      </c>
      <c r="U103" s="152">
        <v>13</v>
      </c>
      <c r="V103" s="152">
        <v>12</v>
      </c>
      <c r="W103" s="139">
        <f t="shared" si="68"/>
        <v>77</v>
      </c>
      <c r="X103" s="139">
        <v>6</v>
      </c>
      <c r="Y103" s="139"/>
      <c r="Z103" s="153">
        <v>0</v>
      </c>
      <c r="AA103" s="153">
        <v>0</v>
      </c>
      <c r="AB103" s="153">
        <v>0</v>
      </c>
      <c r="AC103" s="139">
        <v>0</v>
      </c>
      <c r="AD103" s="139">
        <v>0</v>
      </c>
      <c r="AE103" s="139">
        <v>0</v>
      </c>
      <c r="AF103" s="139">
        <f t="shared" si="69"/>
        <v>0</v>
      </c>
      <c r="AG103" s="139">
        <v>0</v>
      </c>
      <c r="AH103" s="139">
        <v>0</v>
      </c>
      <c r="AI103" s="139">
        <f t="shared" si="70"/>
        <v>77</v>
      </c>
      <c r="AJ103" s="139">
        <f t="shared" si="78"/>
        <v>6</v>
      </c>
      <c r="AK103" s="139"/>
      <c r="AL103" s="142">
        <v>1</v>
      </c>
      <c r="AM103" s="142">
        <v>4</v>
      </c>
      <c r="AN103" s="142">
        <f t="shared" si="79"/>
        <v>5</v>
      </c>
      <c r="AO103" s="143">
        <f t="shared" si="80"/>
        <v>0</v>
      </c>
      <c r="AP103" s="143">
        <f t="shared" si="81"/>
        <v>0</v>
      </c>
      <c r="AQ103" s="143">
        <f t="shared" si="82"/>
        <v>0</v>
      </c>
      <c r="AR103" s="144">
        <f t="shared" si="83"/>
        <v>0</v>
      </c>
      <c r="AS103" s="169"/>
      <c r="AT103" s="169"/>
      <c r="AU103" s="136"/>
      <c r="AV103" s="136"/>
      <c r="AW103" s="136">
        <f t="shared" si="75"/>
        <v>5</v>
      </c>
      <c r="AX103" s="136">
        <f t="shared" si="84"/>
        <v>0</v>
      </c>
      <c r="AY103" s="146">
        <f t="shared" si="85"/>
        <v>0</v>
      </c>
      <c r="AZ103" s="147">
        <f t="shared" si="77"/>
        <v>-1</v>
      </c>
      <c r="BA103" s="148"/>
      <c r="BB103" s="148"/>
      <c r="BC103" s="148"/>
      <c r="BD103" s="82">
        <v>1</v>
      </c>
      <c r="BE103" s="149">
        <f t="shared" si="63"/>
        <v>-1</v>
      </c>
      <c r="BF103" s="149"/>
      <c r="BG103" s="149"/>
      <c r="BI103" s="151" t="s">
        <v>46</v>
      </c>
      <c r="BJ103" s="82">
        <v>1</v>
      </c>
    </row>
    <row r="104" spans="1:217" ht="24">
      <c r="A104" s="136">
        <v>91</v>
      </c>
      <c r="B104" s="137" t="s">
        <v>379</v>
      </c>
      <c r="C104" s="138" t="s">
        <v>376</v>
      </c>
      <c r="D104" s="139">
        <f>[1]Sheet5!K103</f>
        <v>1</v>
      </c>
      <c r="E104" s="140">
        <f>[1]Sheet5!L103</f>
        <v>0</v>
      </c>
      <c r="F104" s="139">
        <f>[1]Sheet5!M103</f>
        <v>13</v>
      </c>
      <c r="G104" s="140">
        <f>[1]Sheet5!N103</f>
        <v>0</v>
      </c>
      <c r="H104" s="140">
        <f t="shared" si="64"/>
        <v>0</v>
      </c>
      <c r="I104" s="139">
        <f t="shared" si="65"/>
        <v>14</v>
      </c>
      <c r="J104" s="139">
        <f t="shared" si="66"/>
        <v>14</v>
      </c>
      <c r="K104" s="139"/>
      <c r="L104" s="139">
        <v>45</v>
      </c>
      <c r="M104" s="139">
        <v>36</v>
      </c>
      <c r="N104" s="139">
        <f t="shared" si="67"/>
        <v>81</v>
      </c>
      <c r="O104" s="139">
        <v>3</v>
      </c>
      <c r="P104" s="139"/>
      <c r="Q104" s="139">
        <v>28</v>
      </c>
      <c r="R104" s="139">
        <v>38</v>
      </c>
      <c r="S104" s="152">
        <v>36</v>
      </c>
      <c r="T104" s="152">
        <v>45</v>
      </c>
      <c r="U104" s="152">
        <v>48</v>
      </c>
      <c r="V104" s="152">
        <v>35</v>
      </c>
      <c r="W104" s="139">
        <f t="shared" si="68"/>
        <v>230</v>
      </c>
      <c r="X104" s="139">
        <v>6</v>
      </c>
      <c r="Y104" s="139"/>
      <c r="Z104" s="153">
        <v>0</v>
      </c>
      <c r="AA104" s="153">
        <v>0</v>
      </c>
      <c r="AB104" s="153">
        <v>0</v>
      </c>
      <c r="AC104" s="139">
        <v>0</v>
      </c>
      <c r="AD104" s="139">
        <v>0</v>
      </c>
      <c r="AE104" s="139">
        <v>0</v>
      </c>
      <c r="AF104" s="139">
        <f t="shared" si="69"/>
        <v>0</v>
      </c>
      <c r="AG104" s="139">
        <v>0</v>
      </c>
      <c r="AH104" s="139">
        <v>0</v>
      </c>
      <c r="AI104" s="139">
        <f t="shared" si="70"/>
        <v>311</v>
      </c>
      <c r="AJ104" s="139">
        <f t="shared" si="78"/>
        <v>9</v>
      </c>
      <c r="AK104" s="139"/>
      <c r="AL104" s="142">
        <v>1</v>
      </c>
      <c r="AM104" s="142">
        <v>13</v>
      </c>
      <c r="AN104" s="142">
        <f t="shared" si="79"/>
        <v>14</v>
      </c>
      <c r="AO104" s="143">
        <f t="shared" si="80"/>
        <v>0</v>
      </c>
      <c r="AP104" s="143">
        <f t="shared" si="81"/>
        <v>0</v>
      </c>
      <c r="AQ104" s="143">
        <f t="shared" si="82"/>
        <v>0</v>
      </c>
      <c r="AR104" s="144">
        <f t="shared" si="83"/>
        <v>0</v>
      </c>
      <c r="AS104" s="169"/>
      <c r="AT104" s="169"/>
      <c r="AU104" s="136"/>
      <c r="AV104" s="136"/>
      <c r="AW104" s="136">
        <f t="shared" si="75"/>
        <v>14</v>
      </c>
      <c r="AX104" s="136">
        <f t="shared" si="84"/>
        <v>0</v>
      </c>
      <c r="AY104" s="146">
        <f t="shared" si="85"/>
        <v>0</v>
      </c>
      <c r="AZ104" s="147">
        <f t="shared" si="77"/>
        <v>5</v>
      </c>
      <c r="BA104" s="148"/>
      <c r="BB104" s="148">
        <v>1</v>
      </c>
      <c r="BC104" s="148"/>
      <c r="BD104" s="82">
        <v>1</v>
      </c>
      <c r="BE104" s="149">
        <f t="shared" si="63"/>
        <v>5</v>
      </c>
      <c r="BF104" s="149"/>
      <c r="BG104" s="149"/>
      <c r="BH104" s="86"/>
      <c r="BI104" s="151" t="s">
        <v>377</v>
      </c>
      <c r="BJ104" s="82">
        <v>1</v>
      </c>
    </row>
    <row r="105" spans="1:217" ht="26.25">
      <c r="A105" s="136">
        <v>40</v>
      </c>
      <c r="B105" s="137" t="s">
        <v>324</v>
      </c>
      <c r="C105" s="138" t="s">
        <v>38</v>
      </c>
      <c r="D105" s="139">
        <f>[1]Sheet5!K44</f>
        <v>1</v>
      </c>
      <c r="E105" s="140">
        <f>[1]Sheet5!L44</f>
        <v>0</v>
      </c>
      <c r="F105" s="139">
        <f>[1]Sheet5!M44</f>
        <v>13</v>
      </c>
      <c r="G105" s="140">
        <f>[1]Sheet5!N44</f>
        <v>0</v>
      </c>
      <c r="H105" s="140">
        <f t="shared" si="64"/>
        <v>0</v>
      </c>
      <c r="I105" s="139">
        <f t="shared" si="65"/>
        <v>14</v>
      </c>
      <c r="J105" s="139">
        <f t="shared" si="66"/>
        <v>14</v>
      </c>
      <c r="K105" s="139"/>
      <c r="L105" s="139">
        <v>9</v>
      </c>
      <c r="M105" s="139">
        <v>13</v>
      </c>
      <c r="N105" s="139">
        <f t="shared" si="67"/>
        <v>22</v>
      </c>
      <c r="O105" s="139">
        <v>2</v>
      </c>
      <c r="P105" s="139"/>
      <c r="Q105" s="139">
        <v>21</v>
      </c>
      <c r="R105" s="139">
        <v>15</v>
      </c>
      <c r="S105" s="152">
        <v>14</v>
      </c>
      <c r="T105" s="152">
        <v>14</v>
      </c>
      <c r="U105" s="152">
        <v>7</v>
      </c>
      <c r="V105" s="152">
        <v>22</v>
      </c>
      <c r="W105" s="139">
        <f t="shared" si="68"/>
        <v>93</v>
      </c>
      <c r="X105" s="139">
        <v>6</v>
      </c>
      <c r="Y105" s="139"/>
      <c r="Z105" s="153">
        <v>5</v>
      </c>
      <c r="AA105" s="153">
        <v>2</v>
      </c>
      <c r="AB105" s="153">
        <v>12</v>
      </c>
      <c r="AC105" s="139">
        <v>0</v>
      </c>
      <c r="AD105" s="139">
        <v>0</v>
      </c>
      <c r="AE105" s="139">
        <v>0</v>
      </c>
      <c r="AF105" s="139">
        <f t="shared" si="69"/>
        <v>19</v>
      </c>
      <c r="AG105" s="139">
        <v>3</v>
      </c>
      <c r="AH105" s="139">
        <v>6</v>
      </c>
      <c r="AI105" s="139">
        <f t="shared" si="70"/>
        <v>134</v>
      </c>
      <c r="AJ105" s="139">
        <f t="shared" si="78"/>
        <v>11</v>
      </c>
      <c r="AK105" s="139"/>
      <c r="AL105" s="142">
        <v>1</v>
      </c>
      <c r="AM105" s="142">
        <v>14</v>
      </c>
      <c r="AN105" s="142">
        <f t="shared" si="79"/>
        <v>15</v>
      </c>
      <c r="AO105" s="143">
        <f t="shared" si="80"/>
        <v>0</v>
      </c>
      <c r="AP105" s="143">
        <f t="shared" si="81"/>
        <v>-1</v>
      </c>
      <c r="AQ105" s="143">
        <f t="shared" si="82"/>
        <v>-1</v>
      </c>
      <c r="AR105" s="144">
        <f t="shared" si="83"/>
        <v>-6.666666666666667</v>
      </c>
      <c r="AS105" s="169"/>
      <c r="AT105" s="136"/>
      <c r="AU105" s="136"/>
      <c r="AV105" s="136"/>
      <c r="AW105" s="136">
        <f t="shared" si="75"/>
        <v>14</v>
      </c>
      <c r="AX105" s="136">
        <f t="shared" si="84"/>
        <v>-1</v>
      </c>
      <c r="AY105" s="146">
        <f t="shared" si="85"/>
        <v>-6.666666666666667</v>
      </c>
      <c r="AZ105" s="147">
        <f t="shared" si="77"/>
        <v>3</v>
      </c>
      <c r="BA105" s="148"/>
      <c r="BB105" s="148"/>
      <c r="BC105" s="148"/>
      <c r="BD105" s="82">
        <v>1</v>
      </c>
      <c r="BE105" s="149">
        <f t="shared" si="63"/>
        <v>3</v>
      </c>
      <c r="BF105" s="149"/>
      <c r="BG105" s="149"/>
      <c r="BI105" s="170" t="s">
        <v>308</v>
      </c>
      <c r="BJ105" s="82">
        <v>1</v>
      </c>
    </row>
    <row r="106" spans="1:217" ht="24">
      <c r="A106" s="136">
        <v>51</v>
      </c>
      <c r="B106" s="137" t="s">
        <v>10</v>
      </c>
      <c r="C106" s="138" t="s">
        <v>38</v>
      </c>
      <c r="D106" s="139">
        <f>[1]Sheet5!K55</f>
        <v>1</v>
      </c>
      <c r="E106" s="140">
        <f>[1]Sheet5!L55</f>
        <v>0</v>
      </c>
      <c r="F106" s="139">
        <f>[1]Sheet5!M55</f>
        <v>8</v>
      </c>
      <c r="G106" s="140">
        <f>[1]Sheet5!N55</f>
        <v>0</v>
      </c>
      <c r="H106" s="140">
        <f t="shared" si="64"/>
        <v>0</v>
      </c>
      <c r="I106" s="139">
        <f t="shared" si="65"/>
        <v>9</v>
      </c>
      <c r="J106" s="139">
        <f t="shared" si="66"/>
        <v>9</v>
      </c>
      <c r="K106" s="139"/>
      <c r="L106" s="139">
        <v>20</v>
      </c>
      <c r="M106" s="139">
        <v>21</v>
      </c>
      <c r="N106" s="139">
        <f t="shared" si="67"/>
        <v>41</v>
      </c>
      <c r="O106" s="139">
        <v>2</v>
      </c>
      <c r="P106" s="139"/>
      <c r="Q106" s="139">
        <v>19</v>
      </c>
      <c r="R106" s="139">
        <v>18</v>
      </c>
      <c r="S106" s="152">
        <v>20</v>
      </c>
      <c r="T106" s="152">
        <v>14</v>
      </c>
      <c r="U106" s="152">
        <v>12</v>
      </c>
      <c r="V106" s="152">
        <v>16</v>
      </c>
      <c r="W106" s="139">
        <f t="shared" si="68"/>
        <v>99</v>
      </c>
      <c r="X106" s="139">
        <v>6</v>
      </c>
      <c r="Y106" s="139"/>
      <c r="Z106" s="153">
        <v>0</v>
      </c>
      <c r="AA106" s="153">
        <v>0</v>
      </c>
      <c r="AB106" s="153">
        <v>0</v>
      </c>
      <c r="AC106" s="139">
        <v>0</v>
      </c>
      <c r="AD106" s="139">
        <v>0</v>
      </c>
      <c r="AE106" s="139">
        <v>0</v>
      </c>
      <c r="AF106" s="139">
        <f t="shared" si="69"/>
        <v>0</v>
      </c>
      <c r="AG106" s="139">
        <v>0</v>
      </c>
      <c r="AH106" s="139">
        <v>0</v>
      </c>
      <c r="AI106" s="139">
        <f t="shared" si="70"/>
        <v>140</v>
      </c>
      <c r="AJ106" s="139">
        <f t="shared" si="78"/>
        <v>8</v>
      </c>
      <c r="AK106" s="139"/>
      <c r="AL106" s="142">
        <v>1</v>
      </c>
      <c r="AM106" s="142">
        <v>9</v>
      </c>
      <c r="AN106" s="142">
        <f t="shared" si="79"/>
        <v>10</v>
      </c>
      <c r="AO106" s="143">
        <f t="shared" si="80"/>
        <v>0</v>
      </c>
      <c r="AP106" s="143">
        <f t="shared" si="81"/>
        <v>-1</v>
      </c>
      <c r="AQ106" s="143">
        <f t="shared" si="82"/>
        <v>-1</v>
      </c>
      <c r="AR106" s="144">
        <f t="shared" si="83"/>
        <v>-10</v>
      </c>
      <c r="AS106" s="169"/>
      <c r="AT106" s="136"/>
      <c r="AU106" s="136"/>
      <c r="AV106" s="136"/>
      <c r="AW106" s="136">
        <f t="shared" si="75"/>
        <v>9</v>
      </c>
      <c r="AX106" s="136">
        <f t="shared" si="84"/>
        <v>-1</v>
      </c>
      <c r="AY106" s="146">
        <f t="shared" si="85"/>
        <v>-10</v>
      </c>
      <c r="AZ106" s="147">
        <f t="shared" si="77"/>
        <v>1</v>
      </c>
      <c r="BA106" s="148"/>
      <c r="BB106" s="148"/>
      <c r="BC106" s="148"/>
      <c r="BD106" s="82">
        <v>1</v>
      </c>
      <c r="BE106" s="149">
        <f t="shared" ref="BE106:BE129" si="86">J106-AJ106</f>
        <v>1</v>
      </c>
      <c r="BF106" s="149"/>
      <c r="BG106" s="149"/>
      <c r="BI106" s="151" t="s">
        <v>308</v>
      </c>
      <c r="BJ106" s="82">
        <v>1</v>
      </c>
    </row>
    <row r="107" spans="1:217" ht="24">
      <c r="A107" s="136">
        <v>97</v>
      </c>
      <c r="B107" s="137" t="s">
        <v>385</v>
      </c>
      <c r="C107" s="138" t="s">
        <v>376</v>
      </c>
      <c r="D107" s="139">
        <f>[1]Sheet5!K109</f>
        <v>1</v>
      </c>
      <c r="E107" s="140">
        <f>[1]Sheet5!L109</f>
        <v>0</v>
      </c>
      <c r="F107" s="139">
        <f>[1]Sheet5!M109</f>
        <v>8</v>
      </c>
      <c r="G107" s="140">
        <f>[1]Sheet5!N109</f>
        <v>1</v>
      </c>
      <c r="H107" s="140">
        <f t="shared" si="64"/>
        <v>1</v>
      </c>
      <c r="I107" s="139">
        <f t="shared" si="65"/>
        <v>9</v>
      </c>
      <c r="J107" s="139">
        <f t="shared" si="66"/>
        <v>10</v>
      </c>
      <c r="K107" s="139"/>
      <c r="L107" s="139">
        <v>8</v>
      </c>
      <c r="M107" s="139">
        <v>16</v>
      </c>
      <c r="N107" s="139">
        <f t="shared" si="67"/>
        <v>24</v>
      </c>
      <c r="O107" s="139">
        <v>2</v>
      </c>
      <c r="P107" s="139"/>
      <c r="Q107" s="139">
        <v>19</v>
      </c>
      <c r="R107" s="139">
        <v>19</v>
      </c>
      <c r="S107" s="152">
        <v>25</v>
      </c>
      <c r="T107" s="152">
        <v>15</v>
      </c>
      <c r="U107" s="152">
        <v>15</v>
      </c>
      <c r="V107" s="152">
        <v>17</v>
      </c>
      <c r="W107" s="139">
        <f t="shared" si="68"/>
        <v>110</v>
      </c>
      <c r="X107" s="139">
        <v>6</v>
      </c>
      <c r="Y107" s="139"/>
      <c r="Z107" s="153">
        <v>0</v>
      </c>
      <c r="AA107" s="153">
        <v>0</v>
      </c>
      <c r="AB107" s="153">
        <v>0</v>
      </c>
      <c r="AC107" s="139">
        <v>0</v>
      </c>
      <c r="AD107" s="139">
        <v>0</v>
      </c>
      <c r="AE107" s="139">
        <v>0</v>
      </c>
      <c r="AF107" s="139">
        <f t="shared" si="69"/>
        <v>0</v>
      </c>
      <c r="AG107" s="139">
        <v>0</v>
      </c>
      <c r="AH107" s="139">
        <v>0</v>
      </c>
      <c r="AI107" s="139">
        <f t="shared" si="70"/>
        <v>134</v>
      </c>
      <c r="AJ107" s="139">
        <f t="shared" si="78"/>
        <v>8</v>
      </c>
      <c r="AK107" s="139"/>
      <c r="AL107" s="142">
        <v>1</v>
      </c>
      <c r="AM107" s="142">
        <v>9</v>
      </c>
      <c r="AN107" s="142">
        <f t="shared" si="79"/>
        <v>10</v>
      </c>
      <c r="AO107" s="143">
        <f t="shared" si="80"/>
        <v>0</v>
      </c>
      <c r="AP107" s="143">
        <f t="shared" si="81"/>
        <v>0</v>
      </c>
      <c r="AQ107" s="143">
        <f t="shared" si="82"/>
        <v>0</v>
      </c>
      <c r="AR107" s="144">
        <f t="shared" si="83"/>
        <v>0</v>
      </c>
      <c r="AS107" s="169"/>
      <c r="AT107" s="169"/>
      <c r="AU107" s="154"/>
      <c r="AV107" s="136"/>
      <c r="AW107" s="136">
        <f t="shared" si="75"/>
        <v>10</v>
      </c>
      <c r="AX107" s="136">
        <f t="shared" si="84"/>
        <v>0</v>
      </c>
      <c r="AY107" s="146">
        <f t="shared" si="85"/>
        <v>0</v>
      </c>
      <c r="AZ107" s="147">
        <f t="shared" si="77"/>
        <v>2</v>
      </c>
      <c r="BA107" s="148"/>
      <c r="BB107" s="148"/>
      <c r="BC107" s="148"/>
      <c r="BD107" s="82">
        <v>1</v>
      </c>
      <c r="BE107" s="149">
        <f t="shared" si="86"/>
        <v>2</v>
      </c>
      <c r="BF107" s="149"/>
      <c r="BG107" s="149"/>
      <c r="BH107" s="85" t="s">
        <v>334</v>
      </c>
      <c r="BI107" s="151" t="s">
        <v>377</v>
      </c>
      <c r="BJ107" s="82">
        <v>1</v>
      </c>
    </row>
    <row r="108" spans="1:217" ht="24">
      <c r="A108" s="136">
        <v>74</v>
      </c>
      <c r="B108" s="137" t="s">
        <v>359</v>
      </c>
      <c r="C108" s="138" t="s">
        <v>344</v>
      </c>
      <c r="D108" s="139">
        <f>[1]Sheet5!K82</f>
        <v>1</v>
      </c>
      <c r="E108" s="140">
        <f>[1]Sheet5!L82</f>
        <v>0</v>
      </c>
      <c r="F108" s="139">
        <f>[1]Sheet5!M82</f>
        <v>7</v>
      </c>
      <c r="G108" s="140">
        <f>[1]Sheet5!N82</f>
        <v>0</v>
      </c>
      <c r="H108" s="140">
        <f t="shared" ref="H108:H139" si="87">E108+G108</f>
        <v>0</v>
      </c>
      <c r="I108" s="139">
        <f t="shared" ref="I108:I129" si="88">D108+F108</f>
        <v>8</v>
      </c>
      <c r="J108" s="139">
        <f t="shared" ref="J108:J139" si="89">I108+H108</f>
        <v>8</v>
      </c>
      <c r="K108" s="139"/>
      <c r="L108" s="139">
        <v>11</v>
      </c>
      <c r="M108" s="139">
        <v>11</v>
      </c>
      <c r="N108" s="139">
        <f t="shared" ref="N108:N139" si="90">M108+L108</f>
        <v>22</v>
      </c>
      <c r="O108" s="139">
        <v>2</v>
      </c>
      <c r="P108" s="139"/>
      <c r="Q108" s="139">
        <v>9</v>
      </c>
      <c r="R108" s="139">
        <v>9</v>
      </c>
      <c r="S108" s="152">
        <v>6</v>
      </c>
      <c r="T108" s="152">
        <v>7</v>
      </c>
      <c r="U108" s="152">
        <v>16</v>
      </c>
      <c r="V108" s="152">
        <v>13</v>
      </c>
      <c r="W108" s="139">
        <f t="shared" ref="W108:W139" si="91">V108+U108+T108+S108+R108+Q108</f>
        <v>60</v>
      </c>
      <c r="X108" s="139">
        <v>6</v>
      </c>
      <c r="Y108" s="139"/>
      <c r="Z108" s="153">
        <v>0</v>
      </c>
      <c r="AA108" s="153">
        <v>0</v>
      </c>
      <c r="AB108" s="153">
        <v>0</v>
      </c>
      <c r="AC108" s="139">
        <v>0</v>
      </c>
      <c r="AD108" s="139">
        <v>0</v>
      </c>
      <c r="AE108" s="139">
        <v>0</v>
      </c>
      <c r="AF108" s="139">
        <f t="shared" ref="AF108:AF129" si="92">AB108+AA108+Z108</f>
        <v>0</v>
      </c>
      <c r="AG108" s="139">
        <v>0</v>
      </c>
      <c r="AH108" s="139">
        <v>0</v>
      </c>
      <c r="AI108" s="139">
        <f t="shared" ref="AI108:AI129" si="93">AF108+W108+N108</f>
        <v>82</v>
      </c>
      <c r="AJ108" s="139">
        <f t="shared" si="78"/>
        <v>8</v>
      </c>
      <c r="AK108" s="139"/>
      <c r="AL108" s="142">
        <v>1</v>
      </c>
      <c r="AM108" s="142">
        <v>5</v>
      </c>
      <c r="AN108" s="142">
        <f t="shared" si="79"/>
        <v>6</v>
      </c>
      <c r="AO108" s="143">
        <f t="shared" si="80"/>
        <v>0</v>
      </c>
      <c r="AP108" s="143">
        <f t="shared" si="81"/>
        <v>2</v>
      </c>
      <c r="AQ108" s="143">
        <f t="shared" si="82"/>
        <v>2</v>
      </c>
      <c r="AR108" s="144">
        <f t="shared" si="83"/>
        <v>33.333333333333329</v>
      </c>
      <c r="AS108" s="169"/>
      <c r="AT108" s="136"/>
      <c r="AU108" s="145">
        <v>1</v>
      </c>
      <c r="AV108" s="136"/>
      <c r="AW108" s="136">
        <f t="shared" ref="AW108:AW129" si="94">(D108+E108+F108+G108+AS108+AU108)-AT108</f>
        <v>9</v>
      </c>
      <c r="AX108" s="136">
        <f t="shared" si="84"/>
        <v>3</v>
      </c>
      <c r="AY108" s="146">
        <f t="shared" si="85"/>
        <v>50</v>
      </c>
      <c r="AZ108" s="147">
        <f t="shared" ref="AZ108:AZ129" si="95">AW108-AJ108</f>
        <v>1</v>
      </c>
      <c r="BA108" s="148"/>
      <c r="BB108" s="148">
        <v>1</v>
      </c>
      <c r="BC108" s="148"/>
      <c r="BD108" s="82">
        <v>1</v>
      </c>
      <c r="BE108" s="149">
        <f t="shared" si="86"/>
        <v>0</v>
      </c>
      <c r="BF108" s="149"/>
      <c r="BG108" s="149"/>
      <c r="BH108" s="85" t="s">
        <v>293</v>
      </c>
      <c r="BI108" s="151" t="s">
        <v>345</v>
      </c>
      <c r="BJ108" s="82">
        <v>1</v>
      </c>
    </row>
    <row r="109" spans="1:217" ht="24">
      <c r="A109" s="136">
        <v>18</v>
      </c>
      <c r="B109" s="137" t="s">
        <v>297</v>
      </c>
      <c r="C109" s="138" t="s">
        <v>273</v>
      </c>
      <c r="D109" s="139">
        <f>[1]Sheet5!K20</f>
        <v>1</v>
      </c>
      <c r="E109" s="140">
        <f>[1]Sheet5!L20</f>
        <v>0</v>
      </c>
      <c r="F109" s="139">
        <f>[1]Sheet5!M20</f>
        <v>11</v>
      </c>
      <c r="G109" s="140">
        <f>[1]Sheet5!N20</f>
        <v>0</v>
      </c>
      <c r="H109" s="140">
        <f t="shared" si="87"/>
        <v>0</v>
      </c>
      <c r="I109" s="139">
        <f t="shared" si="88"/>
        <v>12</v>
      </c>
      <c r="J109" s="139">
        <f t="shared" si="89"/>
        <v>12</v>
      </c>
      <c r="K109" s="139"/>
      <c r="L109" s="139">
        <v>3</v>
      </c>
      <c r="M109" s="139">
        <v>4</v>
      </c>
      <c r="N109" s="139">
        <f t="shared" si="90"/>
        <v>7</v>
      </c>
      <c r="O109" s="139">
        <v>2</v>
      </c>
      <c r="P109" s="139"/>
      <c r="Q109" s="139">
        <v>7</v>
      </c>
      <c r="R109" s="139">
        <v>9</v>
      </c>
      <c r="S109" s="152">
        <v>9</v>
      </c>
      <c r="T109" s="152">
        <v>11</v>
      </c>
      <c r="U109" s="152">
        <v>6</v>
      </c>
      <c r="V109" s="152">
        <v>7</v>
      </c>
      <c r="W109" s="139">
        <f t="shared" si="91"/>
        <v>49</v>
      </c>
      <c r="X109" s="139">
        <v>6</v>
      </c>
      <c r="Y109" s="139"/>
      <c r="Z109" s="153">
        <v>0</v>
      </c>
      <c r="AA109" s="153">
        <v>0</v>
      </c>
      <c r="AB109" s="153">
        <v>0</v>
      </c>
      <c r="AC109" s="139">
        <v>0</v>
      </c>
      <c r="AD109" s="139">
        <v>0</v>
      </c>
      <c r="AE109" s="139">
        <v>0</v>
      </c>
      <c r="AF109" s="139">
        <f t="shared" si="92"/>
        <v>0</v>
      </c>
      <c r="AG109" s="139"/>
      <c r="AH109" s="139">
        <v>6</v>
      </c>
      <c r="AI109" s="139">
        <f t="shared" si="93"/>
        <v>56</v>
      </c>
      <c r="AJ109" s="139">
        <f t="shared" si="78"/>
        <v>8</v>
      </c>
      <c r="AK109" s="139"/>
      <c r="AL109" s="142">
        <v>1</v>
      </c>
      <c r="AM109" s="142">
        <v>3</v>
      </c>
      <c r="AN109" s="142">
        <f t="shared" si="79"/>
        <v>4</v>
      </c>
      <c r="AO109" s="143">
        <f t="shared" si="80"/>
        <v>0</v>
      </c>
      <c r="AP109" s="143">
        <f t="shared" si="81"/>
        <v>8</v>
      </c>
      <c r="AQ109" s="143">
        <f t="shared" si="82"/>
        <v>8</v>
      </c>
      <c r="AR109" s="144">
        <f t="shared" si="83"/>
        <v>200</v>
      </c>
      <c r="AS109" s="136"/>
      <c r="AT109" s="136"/>
      <c r="AU109" s="136"/>
      <c r="AV109" s="136"/>
      <c r="AW109" s="136">
        <f t="shared" si="94"/>
        <v>12</v>
      </c>
      <c r="AX109" s="136">
        <f t="shared" si="84"/>
        <v>8</v>
      </c>
      <c r="AY109" s="146">
        <f t="shared" si="85"/>
        <v>200</v>
      </c>
      <c r="AZ109" s="147">
        <f t="shared" si="95"/>
        <v>4</v>
      </c>
      <c r="BA109" s="148">
        <v>1</v>
      </c>
      <c r="BB109" s="148"/>
      <c r="BC109" s="148"/>
      <c r="BD109" s="82">
        <v>1</v>
      </c>
      <c r="BE109" s="149">
        <f t="shared" si="86"/>
        <v>4</v>
      </c>
      <c r="BF109" s="149"/>
      <c r="BG109" s="149"/>
      <c r="BI109" s="151" t="s">
        <v>278</v>
      </c>
      <c r="BJ109" s="82">
        <v>1</v>
      </c>
    </row>
    <row r="110" spans="1:217" ht="24">
      <c r="A110" s="136">
        <v>113</v>
      </c>
      <c r="B110" s="137" t="s">
        <v>399</v>
      </c>
      <c r="C110" s="138" t="s">
        <v>393</v>
      </c>
      <c r="D110" s="139">
        <f>[1]Sheet5!K127</f>
        <v>1</v>
      </c>
      <c r="E110" s="140">
        <f>[1]Sheet5!L127</f>
        <v>0</v>
      </c>
      <c r="F110" s="139">
        <f>[1]Sheet5!M127</f>
        <v>9</v>
      </c>
      <c r="G110" s="140">
        <f>[1]Sheet5!N127</f>
        <v>2</v>
      </c>
      <c r="H110" s="140">
        <f t="shared" si="87"/>
        <v>2</v>
      </c>
      <c r="I110" s="139">
        <f t="shared" si="88"/>
        <v>10</v>
      </c>
      <c r="J110" s="139">
        <f t="shared" si="89"/>
        <v>12</v>
      </c>
      <c r="K110" s="139"/>
      <c r="L110" s="139">
        <v>4</v>
      </c>
      <c r="M110" s="139">
        <v>4</v>
      </c>
      <c r="N110" s="139">
        <f t="shared" si="90"/>
        <v>8</v>
      </c>
      <c r="O110" s="139">
        <v>2</v>
      </c>
      <c r="P110" s="139"/>
      <c r="Q110" s="139">
        <v>36</v>
      </c>
      <c r="R110" s="139">
        <v>39</v>
      </c>
      <c r="S110" s="152">
        <v>38</v>
      </c>
      <c r="T110" s="152">
        <v>34</v>
      </c>
      <c r="U110" s="152">
        <v>39</v>
      </c>
      <c r="V110" s="152">
        <v>30</v>
      </c>
      <c r="W110" s="139">
        <f t="shared" si="91"/>
        <v>216</v>
      </c>
      <c r="X110" s="139">
        <v>6</v>
      </c>
      <c r="Y110" s="139"/>
      <c r="Z110" s="153">
        <v>0</v>
      </c>
      <c r="AA110" s="153">
        <v>0</v>
      </c>
      <c r="AB110" s="153">
        <v>0</v>
      </c>
      <c r="AC110" s="139">
        <v>0</v>
      </c>
      <c r="AD110" s="139">
        <v>0</v>
      </c>
      <c r="AE110" s="139">
        <v>0</v>
      </c>
      <c r="AF110" s="139">
        <f t="shared" si="92"/>
        <v>0</v>
      </c>
      <c r="AG110" s="139">
        <v>0</v>
      </c>
      <c r="AH110" s="139">
        <v>0</v>
      </c>
      <c r="AI110" s="139">
        <f t="shared" si="93"/>
        <v>224</v>
      </c>
      <c r="AJ110" s="139">
        <f t="shared" si="78"/>
        <v>8</v>
      </c>
      <c r="AK110" s="139"/>
      <c r="AL110" s="142">
        <v>1</v>
      </c>
      <c r="AM110" s="142">
        <v>10</v>
      </c>
      <c r="AN110" s="142">
        <f t="shared" si="79"/>
        <v>11</v>
      </c>
      <c r="AO110" s="143">
        <f t="shared" si="80"/>
        <v>0</v>
      </c>
      <c r="AP110" s="143">
        <f t="shared" si="81"/>
        <v>1</v>
      </c>
      <c r="AQ110" s="143">
        <f t="shared" si="82"/>
        <v>1</v>
      </c>
      <c r="AR110" s="144">
        <f t="shared" si="83"/>
        <v>9.0909090909090917</v>
      </c>
      <c r="AS110" s="169">
        <v>1</v>
      </c>
      <c r="AT110" s="169"/>
      <c r="AU110" s="154">
        <v>1</v>
      </c>
      <c r="AV110" s="136"/>
      <c r="AW110" s="136">
        <f t="shared" si="94"/>
        <v>14</v>
      </c>
      <c r="AX110" s="136">
        <f t="shared" si="84"/>
        <v>3</v>
      </c>
      <c r="AY110" s="146">
        <f t="shared" si="85"/>
        <v>27.27272727272727</v>
      </c>
      <c r="AZ110" s="147">
        <f t="shared" si="95"/>
        <v>6</v>
      </c>
      <c r="BA110" s="148"/>
      <c r="BB110" s="148">
        <v>1</v>
      </c>
      <c r="BC110" s="148"/>
      <c r="BD110" s="82">
        <v>1</v>
      </c>
      <c r="BE110" s="149">
        <f t="shared" si="86"/>
        <v>4</v>
      </c>
      <c r="BF110" s="149"/>
      <c r="BG110" s="149"/>
      <c r="BH110" s="85" t="s">
        <v>334</v>
      </c>
      <c r="BI110" s="151" t="s">
        <v>46</v>
      </c>
      <c r="BJ110" s="82">
        <v>1</v>
      </c>
      <c r="BK110" s="157" t="s">
        <v>282</v>
      </c>
    </row>
    <row r="111" spans="1:217" ht="24">
      <c r="A111" s="136">
        <v>50</v>
      </c>
      <c r="B111" s="137" t="s">
        <v>335</v>
      </c>
      <c r="C111" s="138" t="s">
        <v>38</v>
      </c>
      <c r="D111" s="139">
        <f>[1]Sheet5!K54</f>
        <v>0</v>
      </c>
      <c r="E111" s="140">
        <f>[1]Sheet5!L54</f>
        <v>1</v>
      </c>
      <c r="F111" s="139">
        <f>[1]Sheet5!M54</f>
        <v>5</v>
      </c>
      <c r="G111" s="140">
        <f>[1]Sheet5!N54</f>
        <v>0</v>
      </c>
      <c r="H111" s="140">
        <f t="shared" si="87"/>
        <v>1</v>
      </c>
      <c r="I111" s="139">
        <f t="shared" si="88"/>
        <v>5</v>
      </c>
      <c r="J111" s="139">
        <f t="shared" si="89"/>
        <v>6</v>
      </c>
      <c r="K111" s="139"/>
      <c r="L111" s="139">
        <v>10</v>
      </c>
      <c r="M111" s="139">
        <v>4</v>
      </c>
      <c r="N111" s="139">
        <f t="shared" si="90"/>
        <v>14</v>
      </c>
      <c r="O111" s="139">
        <v>2</v>
      </c>
      <c r="P111" s="139"/>
      <c r="Q111" s="139">
        <v>9</v>
      </c>
      <c r="R111" s="139">
        <v>8</v>
      </c>
      <c r="S111" s="152">
        <v>10</v>
      </c>
      <c r="T111" s="152">
        <v>3</v>
      </c>
      <c r="U111" s="152">
        <v>6</v>
      </c>
      <c r="V111" s="152">
        <v>8</v>
      </c>
      <c r="W111" s="139">
        <f t="shared" si="91"/>
        <v>44</v>
      </c>
      <c r="X111" s="139">
        <v>6</v>
      </c>
      <c r="Y111" s="139"/>
      <c r="Z111" s="153">
        <v>0</v>
      </c>
      <c r="AA111" s="153">
        <v>0</v>
      </c>
      <c r="AB111" s="153">
        <v>0</v>
      </c>
      <c r="AC111" s="139">
        <v>0</v>
      </c>
      <c r="AD111" s="139">
        <v>0</v>
      </c>
      <c r="AE111" s="139">
        <v>0</v>
      </c>
      <c r="AF111" s="139">
        <f t="shared" si="92"/>
        <v>0</v>
      </c>
      <c r="AG111" s="139">
        <v>0</v>
      </c>
      <c r="AH111" s="139">
        <v>0</v>
      </c>
      <c r="AI111" s="139">
        <f t="shared" si="93"/>
        <v>58</v>
      </c>
      <c r="AJ111" s="139">
        <f t="shared" si="78"/>
        <v>8</v>
      </c>
      <c r="AK111" s="139"/>
      <c r="AL111" s="142">
        <v>1</v>
      </c>
      <c r="AM111" s="142">
        <v>3</v>
      </c>
      <c r="AN111" s="142">
        <f t="shared" si="79"/>
        <v>4</v>
      </c>
      <c r="AO111" s="143">
        <f t="shared" si="80"/>
        <v>0</v>
      </c>
      <c r="AP111" s="143">
        <f t="shared" si="81"/>
        <v>2</v>
      </c>
      <c r="AQ111" s="143">
        <f t="shared" si="82"/>
        <v>2</v>
      </c>
      <c r="AR111" s="144">
        <f t="shared" si="83"/>
        <v>50</v>
      </c>
      <c r="AS111" s="169"/>
      <c r="AT111" s="136"/>
      <c r="AU111" s="154"/>
      <c r="AV111" s="136"/>
      <c r="AW111" s="136">
        <f t="shared" si="94"/>
        <v>6</v>
      </c>
      <c r="AX111" s="136">
        <f t="shared" si="84"/>
        <v>2</v>
      </c>
      <c r="AY111" s="146">
        <f t="shared" si="85"/>
        <v>50</v>
      </c>
      <c r="AZ111" s="147">
        <f t="shared" si="95"/>
        <v>-2</v>
      </c>
      <c r="BA111" s="148"/>
      <c r="BB111" s="148"/>
      <c r="BC111" s="148"/>
      <c r="BD111" s="82">
        <v>1</v>
      </c>
      <c r="BE111" s="149">
        <f t="shared" si="86"/>
        <v>-2</v>
      </c>
      <c r="BF111" s="149"/>
      <c r="BG111" s="149"/>
      <c r="BH111" s="85" t="s">
        <v>334</v>
      </c>
      <c r="BI111" s="151" t="s">
        <v>308</v>
      </c>
      <c r="BJ111" s="82">
        <v>1</v>
      </c>
    </row>
    <row r="112" spans="1:217" ht="24">
      <c r="A112" s="136">
        <v>116</v>
      </c>
      <c r="B112" s="137" t="s">
        <v>21</v>
      </c>
      <c r="C112" s="138" t="s">
        <v>393</v>
      </c>
      <c r="D112" s="139">
        <f>[1]Sheet5!K130</f>
        <v>1</v>
      </c>
      <c r="E112" s="140">
        <f>[1]Sheet5!L130</f>
        <v>0</v>
      </c>
      <c r="F112" s="139">
        <f>[1]Sheet5!M130</f>
        <v>13</v>
      </c>
      <c r="G112" s="140">
        <f>[1]Sheet5!N130</f>
        <v>1</v>
      </c>
      <c r="H112" s="140">
        <f t="shared" si="87"/>
        <v>1</v>
      </c>
      <c r="I112" s="139">
        <f t="shared" si="88"/>
        <v>14</v>
      </c>
      <c r="J112" s="139">
        <f t="shared" si="89"/>
        <v>15</v>
      </c>
      <c r="K112" s="139"/>
      <c r="L112" s="139">
        <v>16</v>
      </c>
      <c r="M112" s="139">
        <v>27</v>
      </c>
      <c r="N112" s="139">
        <f t="shared" si="90"/>
        <v>43</v>
      </c>
      <c r="O112" s="139">
        <v>2</v>
      </c>
      <c r="P112" s="139"/>
      <c r="Q112" s="139">
        <v>18</v>
      </c>
      <c r="R112" s="139">
        <v>18</v>
      </c>
      <c r="S112" s="152">
        <v>15</v>
      </c>
      <c r="T112" s="152">
        <v>23</v>
      </c>
      <c r="U112" s="152">
        <v>18</v>
      </c>
      <c r="V112" s="152">
        <v>17</v>
      </c>
      <c r="W112" s="139">
        <f t="shared" si="91"/>
        <v>109</v>
      </c>
      <c r="X112" s="139">
        <v>6</v>
      </c>
      <c r="Y112" s="139"/>
      <c r="Z112" s="153">
        <v>11</v>
      </c>
      <c r="AA112" s="153">
        <v>9</v>
      </c>
      <c r="AB112" s="153">
        <v>3</v>
      </c>
      <c r="AC112" s="139">
        <v>0</v>
      </c>
      <c r="AD112" s="139">
        <v>0</v>
      </c>
      <c r="AE112" s="139">
        <v>0</v>
      </c>
      <c r="AF112" s="139">
        <f t="shared" si="92"/>
        <v>23</v>
      </c>
      <c r="AG112" s="139">
        <v>3</v>
      </c>
      <c r="AH112" s="139">
        <v>6</v>
      </c>
      <c r="AI112" s="139">
        <f t="shared" si="93"/>
        <v>175</v>
      </c>
      <c r="AJ112" s="139">
        <f t="shared" si="78"/>
        <v>11</v>
      </c>
      <c r="AK112" s="139"/>
      <c r="AL112" s="142">
        <v>1</v>
      </c>
      <c r="AM112" s="142">
        <v>15</v>
      </c>
      <c r="AN112" s="142">
        <f t="shared" si="79"/>
        <v>16</v>
      </c>
      <c r="AO112" s="143">
        <f t="shared" si="80"/>
        <v>0</v>
      </c>
      <c r="AP112" s="143">
        <f t="shared" si="81"/>
        <v>-1</v>
      </c>
      <c r="AQ112" s="143">
        <f t="shared" si="82"/>
        <v>-1</v>
      </c>
      <c r="AR112" s="144">
        <f t="shared" si="83"/>
        <v>-6.25</v>
      </c>
      <c r="AS112" s="169"/>
      <c r="AT112" s="169"/>
      <c r="AU112" s="136"/>
      <c r="AV112" s="136"/>
      <c r="AW112" s="136">
        <f t="shared" si="94"/>
        <v>15</v>
      </c>
      <c r="AX112" s="136">
        <f t="shared" si="84"/>
        <v>-1</v>
      </c>
      <c r="AY112" s="146">
        <f t="shared" si="85"/>
        <v>-6.25</v>
      </c>
      <c r="AZ112" s="147">
        <f t="shared" si="95"/>
        <v>4</v>
      </c>
      <c r="BA112" s="148"/>
      <c r="BB112" s="148"/>
      <c r="BC112" s="148"/>
      <c r="BD112" s="82">
        <v>1</v>
      </c>
      <c r="BE112" s="149">
        <f t="shared" si="86"/>
        <v>4</v>
      </c>
      <c r="BF112" s="149"/>
      <c r="BG112" s="149"/>
      <c r="BI112" s="151" t="s">
        <v>46</v>
      </c>
      <c r="BJ112" s="82">
        <v>1</v>
      </c>
    </row>
    <row r="113" spans="1:217" ht="24">
      <c r="A113" s="136">
        <v>16</v>
      </c>
      <c r="B113" s="137" t="s">
        <v>294</v>
      </c>
      <c r="C113" s="138" t="s">
        <v>273</v>
      </c>
      <c r="D113" s="139">
        <f>[1]Sheet5!K18</f>
        <v>1</v>
      </c>
      <c r="E113" s="140">
        <f>[1]Sheet5!L18</f>
        <v>0</v>
      </c>
      <c r="F113" s="139">
        <f>[1]Sheet5!M18</f>
        <v>6</v>
      </c>
      <c r="G113" s="140">
        <f>[1]Sheet5!N18</f>
        <v>0</v>
      </c>
      <c r="H113" s="140">
        <f t="shared" si="87"/>
        <v>0</v>
      </c>
      <c r="I113" s="139">
        <f t="shared" si="88"/>
        <v>7</v>
      </c>
      <c r="J113" s="139">
        <f t="shared" si="89"/>
        <v>7</v>
      </c>
      <c r="K113" s="139"/>
      <c r="L113" s="139">
        <v>2</v>
      </c>
      <c r="M113" s="139">
        <v>8</v>
      </c>
      <c r="N113" s="139">
        <f t="shared" si="90"/>
        <v>10</v>
      </c>
      <c r="O113" s="139">
        <v>2</v>
      </c>
      <c r="P113" s="139"/>
      <c r="Q113" s="139">
        <v>7</v>
      </c>
      <c r="R113" s="139">
        <v>3</v>
      </c>
      <c r="S113" s="152">
        <v>1</v>
      </c>
      <c r="T113" s="152">
        <v>4</v>
      </c>
      <c r="U113" s="152">
        <v>3</v>
      </c>
      <c r="V113" s="152">
        <v>8</v>
      </c>
      <c r="W113" s="139">
        <f t="shared" si="91"/>
        <v>26</v>
      </c>
      <c r="X113" s="139">
        <v>6</v>
      </c>
      <c r="Y113" s="139"/>
      <c r="Z113" s="153">
        <v>0</v>
      </c>
      <c r="AA113" s="153">
        <v>0</v>
      </c>
      <c r="AB113" s="153">
        <v>0</v>
      </c>
      <c r="AC113" s="139">
        <v>0</v>
      </c>
      <c r="AD113" s="139">
        <v>0</v>
      </c>
      <c r="AE113" s="139">
        <v>0</v>
      </c>
      <c r="AF113" s="139">
        <f t="shared" si="92"/>
        <v>0</v>
      </c>
      <c r="AG113" s="139">
        <v>0</v>
      </c>
      <c r="AH113" s="139">
        <v>0</v>
      </c>
      <c r="AI113" s="139">
        <f t="shared" si="93"/>
        <v>36</v>
      </c>
      <c r="AJ113" s="139">
        <f t="shared" si="78"/>
        <v>8</v>
      </c>
      <c r="AK113" s="139"/>
      <c r="AL113" s="142">
        <v>1</v>
      </c>
      <c r="AM113" s="161">
        <v>2</v>
      </c>
      <c r="AN113" s="142">
        <f t="shared" si="79"/>
        <v>3</v>
      </c>
      <c r="AO113" s="143">
        <f t="shared" si="80"/>
        <v>0</v>
      </c>
      <c r="AP113" s="143">
        <f t="shared" si="81"/>
        <v>4</v>
      </c>
      <c r="AQ113" s="143">
        <f t="shared" si="82"/>
        <v>4</v>
      </c>
      <c r="AR113" s="144">
        <f t="shared" si="83"/>
        <v>133.33333333333331</v>
      </c>
      <c r="AS113" s="136"/>
      <c r="AT113" s="136"/>
      <c r="AU113" s="136"/>
      <c r="AV113" s="136"/>
      <c r="AW113" s="136">
        <f t="shared" si="94"/>
        <v>7</v>
      </c>
      <c r="AX113" s="136">
        <f t="shared" si="84"/>
        <v>4</v>
      </c>
      <c r="AY113" s="146">
        <f t="shared" si="85"/>
        <v>133.33333333333331</v>
      </c>
      <c r="AZ113" s="147">
        <f t="shared" si="95"/>
        <v>-1</v>
      </c>
      <c r="BA113" s="148"/>
      <c r="BB113" s="148"/>
      <c r="BC113" s="148"/>
      <c r="BD113" s="82">
        <v>1</v>
      </c>
      <c r="BE113" s="149">
        <f t="shared" si="86"/>
        <v>-1</v>
      </c>
      <c r="BF113" s="149"/>
      <c r="BG113" s="149"/>
      <c r="BI113" s="151" t="s">
        <v>278</v>
      </c>
      <c r="BJ113" s="82">
        <v>1</v>
      </c>
    </row>
    <row r="114" spans="1:217" ht="24">
      <c r="A114" s="136">
        <v>115</v>
      </c>
      <c r="B114" s="137" t="s">
        <v>401</v>
      </c>
      <c r="C114" s="138" t="s">
        <v>393</v>
      </c>
      <c r="D114" s="139">
        <f>[1]Sheet5!K129</f>
        <v>1</v>
      </c>
      <c r="E114" s="140">
        <f>[1]Sheet5!L129</f>
        <v>0</v>
      </c>
      <c r="F114" s="139">
        <f>[1]Sheet5!M129</f>
        <v>4</v>
      </c>
      <c r="G114" s="140">
        <f>[1]Sheet5!N129</f>
        <v>0</v>
      </c>
      <c r="H114" s="140">
        <f t="shared" si="87"/>
        <v>0</v>
      </c>
      <c r="I114" s="139">
        <f t="shared" si="88"/>
        <v>5</v>
      </c>
      <c r="J114" s="139">
        <f t="shared" si="89"/>
        <v>5</v>
      </c>
      <c r="K114" s="139"/>
      <c r="L114" s="139">
        <v>0</v>
      </c>
      <c r="M114" s="139">
        <v>0</v>
      </c>
      <c r="N114" s="139">
        <f t="shared" si="90"/>
        <v>0</v>
      </c>
      <c r="O114" s="139">
        <v>0</v>
      </c>
      <c r="P114" s="139"/>
      <c r="Q114" s="139">
        <v>10</v>
      </c>
      <c r="R114" s="139">
        <v>10</v>
      </c>
      <c r="S114" s="152">
        <v>12</v>
      </c>
      <c r="T114" s="152">
        <v>4</v>
      </c>
      <c r="U114" s="152">
        <v>9</v>
      </c>
      <c r="V114" s="152">
        <v>10</v>
      </c>
      <c r="W114" s="139">
        <f t="shared" si="91"/>
        <v>55</v>
      </c>
      <c r="X114" s="139">
        <v>6</v>
      </c>
      <c r="Y114" s="139"/>
      <c r="Z114" s="153">
        <v>0</v>
      </c>
      <c r="AA114" s="153">
        <v>0</v>
      </c>
      <c r="AB114" s="153">
        <v>0</v>
      </c>
      <c r="AC114" s="139">
        <v>0</v>
      </c>
      <c r="AD114" s="139">
        <v>0</v>
      </c>
      <c r="AE114" s="139">
        <v>0</v>
      </c>
      <c r="AF114" s="139">
        <f t="shared" si="92"/>
        <v>0</v>
      </c>
      <c r="AG114" s="139">
        <v>0</v>
      </c>
      <c r="AH114" s="139">
        <v>0</v>
      </c>
      <c r="AI114" s="139">
        <f t="shared" si="93"/>
        <v>55</v>
      </c>
      <c r="AJ114" s="139">
        <f t="shared" si="78"/>
        <v>6</v>
      </c>
      <c r="AK114" s="139"/>
      <c r="AL114" s="142">
        <v>1</v>
      </c>
      <c r="AM114" s="142">
        <v>3</v>
      </c>
      <c r="AN114" s="142">
        <f t="shared" si="79"/>
        <v>4</v>
      </c>
      <c r="AO114" s="143">
        <f t="shared" si="80"/>
        <v>0</v>
      </c>
      <c r="AP114" s="143">
        <f t="shared" si="81"/>
        <v>1</v>
      </c>
      <c r="AQ114" s="143">
        <f t="shared" si="82"/>
        <v>1</v>
      </c>
      <c r="AR114" s="144">
        <f t="shared" si="83"/>
        <v>25</v>
      </c>
      <c r="AS114" s="169"/>
      <c r="AT114" s="169"/>
      <c r="AU114" s="136"/>
      <c r="AV114" s="136"/>
      <c r="AW114" s="136">
        <f t="shared" si="94"/>
        <v>5</v>
      </c>
      <c r="AX114" s="136">
        <f t="shared" si="84"/>
        <v>1</v>
      </c>
      <c r="AY114" s="146">
        <f t="shared" si="85"/>
        <v>25</v>
      </c>
      <c r="AZ114" s="147">
        <f t="shared" si="95"/>
        <v>-1</v>
      </c>
      <c r="BA114" s="148"/>
      <c r="BB114" s="148"/>
      <c r="BC114" s="148"/>
      <c r="BD114" s="82">
        <v>1</v>
      </c>
      <c r="BE114" s="149">
        <f t="shared" si="86"/>
        <v>-1</v>
      </c>
      <c r="BF114" s="149"/>
      <c r="BG114" s="149"/>
      <c r="BI114" s="151" t="s">
        <v>46</v>
      </c>
      <c r="BJ114" s="82">
        <v>1</v>
      </c>
    </row>
    <row r="115" spans="1:217" ht="24">
      <c r="A115" s="136">
        <v>33</v>
      </c>
      <c r="B115" s="137" t="s">
        <v>315</v>
      </c>
      <c r="C115" s="138" t="s">
        <v>38</v>
      </c>
      <c r="D115" s="139">
        <f>[1]Sheet5!K37</f>
        <v>1</v>
      </c>
      <c r="E115" s="140">
        <f>[1]Sheet5!L37</f>
        <v>0</v>
      </c>
      <c r="F115" s="139">
        <f>[1]Sheet5!M37</f>
        <v>8</v>
      </c>
      <c r="G115" s="140">
        <f>[1]Sheet5!N37</f>
        <v>0</v>
      </c>
      <c r="H115" s="140">
        <f t="shared" si="87"/>
        <v>0</v>
      </c>
      <c r="I115" s="139">
        <f t="shared" si="88"/>
        <v>9</v>
      </c>
      <c r="J115" s="139">
        <f t="shared" si="89"/>
        <v>9</v>
      </c>
      <c r="K115" s="139"/>
      <c r="L115" s="139">
        <v>15</v>
      </c>
      <c r="M115" s="139">
        <v>17</v>
      </c>
      <c r="N115" s="139">
        <f t="shared" si="90"/>
        <v>32</v>
      </c>
      <c r="O115" s="139">
        <v>2</v>
      </c>
      <c r="P115" s="139"/>
      <c r="Q115" s="139">
        <v>8</v>
      </c>
      <c r="R115" s="139">
        <v>13</v>
      </c>
      <c r="S115" s="152">
        <v>12</v>
      </c>
      <c r="T115" s="152">
        <v>15</v>
      </c>
      <c r="U115" s="152">
        <v>10</v>
      </c>
      <c r="V115" s="152">
        <v>14</v>
      </c>
      <c r="W115" s="139">
        <f t="shared" si="91"/>
        <v>72</v>
      </c>
      <c r="X115" s="139">
        <v>6</v>
      </c>
      <c r="Y115" s="139"/>
      <c r="Z115" s="153">
        <v>0</v>
      </c>
      <c r="AA115" s="153">
        <v>0</v>
      </c>
      <c r="AB115" s="153">
        <v>0</v>
      </c>
      <c r="AC115" s="139">
        <v>0</v>
      </c>
      <c r="AD115" s="139">
        <v>0</v>
      </c>
      <c r="AE115" s="139">
        <v>0</v>
      </c>
      <c r="AF115" s="139">
        <f t="shared" si="92"/>
        <v>0</v>
      </c>
      <c r="AG115" s="139">
        <v>0</v>
      </c>
      <c r="AH115" s="139">
        <v>0</v>
      </c>
      <c r="AI115" s="139">
        <f t="shared" si="93"/>
        <v>104</v>
      </c>
      <c r="AJ115" s="139">
        <f t="shared" si="78"/>
        <v>8</v>
      </c>
      <c r="AK115" s="139"/>
      <c r="AL115" s="142">
        <v>1</v>
      </c>
      <c r="AM115" s="142">
        <v>6</v>
      </c>
      <c r="AN115" s="142">
        <f t="shared" si="79"/>
        <v>7</v>
      </c>
      <c r="AO115" s="143">
        <f t="shared" si="80"/>
        <v>0</v>
      </c>
      <c r="AP115" s="143">
        <f t="shared" si="81"/>
        <v>2</v>
      </c>
      <c r="AQ115" s="143">
        <f t="shared" si="82"/>
        <v>2</v>
      </c>
      <c r="AR115" s="144">
        <f t="shared" si="83"/>
        <v>28.571428571428569</v>
      </c>
      <c r="AS115" s="169"/>
      <c r="AT115" s="136"/>
      <c r="AU115" s="136"/>
      <c r="AV115" s="136"/>
      <c r="AW115" s="136">
        <f t="shared" si="94"/>
        <v>9</v>
      </c>
      <c r="AX115" s="136">
        <f t="shared" si="84"/>
        <v>2</v>
      </c>
      <c r="AY115" s="146">
        <f t="shared" si="85"/>
        <v>28.571428571428569</v>
      </c>
      <c r="AZ115" s="147">
        <f t="shared" si="95"/>
        <v>1</v>
      </c>
      <c r="BA115" s="148"/>
      <c r="BB115" s="148"/>
      <c r="BC115" s="148"/>
      <c r="BD115" s="82">
        <v>1</v>
      </c>
      <c r="BE115" s="149">
        <f t="shared" si="86"/>
        <v>1</v>
      </c>
      <c r="BF115" s="149"/>
      <c r="BG115" s="149"/>
      <c r="BI115" s="151" t="s">
        <v>312</v>
      </c>
      <c r="BJ115" s="82">
        <v>1</v>
      </c>
    </row>
    <row r="116" spans="1:217" ht="24">
      <c r="A116" s="136">
        <v>73</v>
      </c>
      <c r="B116" s="137" t="s">
        <v>6</v>
      </c>
      <c r="C116" s="138" t="s">
        <v>344</v>
      </c>
      <c r="D116" s="139">
        <f>[1]Sheet5!K81</f>
        <v>1</v>
      </c>
      <c r="E116" s="140">
        <f>[1]Sheet5!L81</f>
        <v>0</v>
      </c>
      <c r="F116" s="139">
        <f>[1]Sheet5!M81</f>
        <v>8</v>
      </c>
      <c r="G116" s="140">
        <f>[1]Sheet5!N81</f>
        <v>0</v>
      </c>
      <c r="H116" s="140">
        <f t="shared" si="87"/>
        <v>0</v>
      </c>
      <c r="I116" s="139">
        <f t="shared" si="88"/>
        <v>9</v>
      </c>
      <c r="J116" s="139">
        <f t="shared" si="89"/>
        <v>9</v>
      </c>
      <c r="K116" s="139"/>
      <c r="L116" s="139">
        <v>19</v>
      </c>
      <c r="M116" s="139">
        <v>17</v>
      </c>
      <c r="N116" s="139">
        <f t="shared" si="90"/>
        <v>36</v>
      </c>
      <c r="O116" s="139">
        <v>2</v>
      </c>
      <c r="P116" s="139"/>
      <c r="Q116" s="139">
        <v>19</v>
      </c>
      <c r="R116" s="139">
        <v>16</v>
      </c>
      <c r="S116" s="152">
        <v>14</v>
      </c>
      <c r="T116" s="152">
        <v>12</v>
      </c>
      <c r="U116" s="152">
        <v>21</v>
      </c>
      <c r="V116" s="152">
        <v>21</v>
      </c>
      <c r="W116" s="139">
        <f t="shared" si="91"/>
        <v>103</v>
      </c>
      <c r="X116" s="139">
        <v>6</v>
      </c>
      <c r="Y116" s="139"/>
      <c r="Z116" s="153">
        <v>0</v>
      </c>
      <c r="AA116" s="153">
        <v>0</v>
      </c>
      <c r="AB116" s="153">
        <v>0</v>
      </c>
      <c r="AC116" s="139">
        <v>0</v>
      </c>
      <c r="AD116" s="139">
        <v>0</v>
      </c>
      <c r="AE116" s="139">
        <v>0</v>
      </c>
      <c r="AF116" s="139">
        <f t="shared" si="92"/>
        <v>0</v>
      </c>
      <c r="AG116" s="139">
        <v>0</v>
      </c>
      <c r="AH116" s="139">
        <v>0</v>
      </c>
      <c r="AI116" s="139">
        <f t="shared" si="93"/>
        <v>139</v>
      </c>
      <c r="AJ116" s="139">
        <f t="shared" si="78"/>
        <v>8</v>
      </c>
      <c r="AK116" s="139"/>
      <c r="AL116" s="142">
        <v>1</v>
      </c>
      <c r="AM116" s="142">
        <v>9</v>
      </c>
      <c r="AN116" s="142">
        <f t="shared" si="79"/>
        <v>10</v>
      </c>
      <c r="AO116" s="143">
        <f t="shared" si="80"/>
        <v>0</v>
      </c>
      <c r="AP116" s="143">
        <f t="shared" si="81"/>
        <v>-1</v>
      </c>
      <c r="AQ116" s="143">
        <f t="shared" si="82"/>
        <v>-1</v>
      </c>
      <c r="AR116" s="144">
        <f t="shared" si="83"/>
        <v>-10</v>
      </c>
      <c r="AS116" s="169"/>
      <c r="AT116" s="136"/>
      <c r="AU116" s="154"/>
      <c r="AV116" s="136"/>
      <c r="AW116" s="136">
        <f t="shared" si="94"/>
        <v>9</v>
      </c>
      <c r="AX116" s="136">
        <f t="shared" si="84"/>
        <v>-1</v>
      </c>
      <c r="AY116" s="146">
        <f t="shared" si="85"/>
        <v>-10</v>
      </c>
      <c r="AZ116" s="147">
        <f t="shared" si="95"/>
        <v>1</v>
      </c>
      <c r="BA116" s="148"/>
      <c r="BB116" s="148"/>
      <c r="BC116" s="148"/>
      <c r="BD116" s="82">
        <v>1</v>
      </c>
      <c r="BE116" s="149">
        <f t="shared" si="86"/>
        <v>1</v>
      </c>
      <c r="BF116" s="149"/>
      <c r="BG116" s="149"/>
      <c r="BI116" s="151" t="s">
        <v>345</v>
      </c>
      <c r="BJ116" s="82">
        <v>1</v>
      </c>
    </row>
    <row r="117" spans="1:217" s="168" customFormat="1" ht="24">
      <c r="A117" s="163">
        <v>2</v>
      </c>
      <c r="B117" s="197" t="s">
        <v>276</v>
      </c>
      <c r="C117" s="202" t="s">
        <v>273</v>
      </c>
      <c r="D117" s="114">
        <f>[1]Sheet5!K3</f>
        <v>1</v>
      </c>
      <c r="E117" s="115">
        <f>[1]Sheet5!L3</f>
        <v>0</v>
      </c>
      <c r="F117" s="114">
        <f>[1]Sheet5!M3</f>
        <v>8</v>
      </c>
      <c r="G117" s="115">
        <f>[1]Sheet5!N3</f>
        <v>0</v>
      </c>
      <c r="H117" s="115">
        <f t="shared" si="87"/>
        <v>0</v>
      </c>
      <c r="I117" s="114">
        <f t="shared" si="88"/>
        <v>9</v>
      </c>
      <c r="J117" s="114">
        <f t="shared" si="89"/>
        <v>9</v>
      </c>
      <c r="K117" s="114"/>
      <c r="L117" s="114">
        <v>6</v>
      </c>
      <c r="M117" s="114">
        <v>8</v>
      </c>
      <c r="N117" s="114">
        <f t="shared" si="90"/>
        <v>14</v>
      </c>
      <c r="O117" s="114">
        <v>2</v>
      </c>
      <c r="P117" s="114"/>
      <c r="Q117" s="114">
        <v>5</v>
      </c>
      <c r="R117" s="114">
        <v>7</v>
      </c>
      <c r="S117" s="208">
        <v>7</v>
      </c>
      <c r="T117" s="208">
        <v>12</v>
      </c>
      <c r="U117" s="208">
        <v>13</v>
      </c>
      <c r="V117" s="208">
        <v>11</v>
      </c>
      <c r="W117" s="114">
        <f t="shared" si="91"/>
        <v>55</v>
      </c>
      <c r="X117" s="114">
        <v>6</v>
      </c>
      <c r="Y117" s="114"/>
      <c r="Z117" s="209">
        <v>0</v>
      </c>
      <c r="AA117" s="209">
        <v>0</v>
      </c>
      <c r="AB117" s="209">
        <v>0</v>
      </c>
      <c r="AC117" s="114">
        <v>0</v>
      </c>
      <c r="AD117" s="114">
        <v>0</v>
      </c>
      <c r="AE117" s="114">
        <v>0</v>
      </c>
      <c r="AF117" s="114">
        <f t="shared" si="92"/>
        <v>0</v>
      </c>
      <c r="AG117" s="114">
        <v>0</v>
      </c>
      <c r="AH117" s="114">
        <v>0</v>
      </c>
      <c r="AI117" s="114">
        <f t="shared" si="93"/>
        <v>69</v>
      </c>
      <c r="AJ117" s="114">
        <f t="shared" si="78"/>
        <v>8</v>
      </c>
      <c r="AK117" s="114"/>
      <c r="AL117" s="212">
        <v>1</v>
      </c>
      <c r="AM117" s="212">
        <v>4</v>
      </c>
      <c r="AN117" s="212">
        <f t="shared" si="79"/>
        <v>5</v>
      </c>
      <c r="AO117" s="213">
        <f t="shared" si="80"/>
        <v>0</v>
      </c>
      <c r="AP117" s="213">
        <f t="shared" si="81"/>
        <v>4</v>
      </c>
      <c r="AQ117" s="213">
        <f t="shared" si="82"/>
        <v>4</v>
      </c>
      <c r="AR117" s="166">
        <f t="shared" si="83"/>
        <v>80</v>
      </c>
      <c r="AS117" s="163"/>
      <c r="AT117" s="163"/>
      <c r="AU117" s="215">
        <v>1</v>
      </c>
      <c r="AV117" s="163"/>
      <c r="AW117" s="163">
        <f t="shared" si="94"/>
        <v>10</v>
      </c>
      <c r="AX117" s="163">
        <f t="shared" si="84"/>
        <v>5</v>
      </c>
      <c r="AY117" s="167">
        <f t="shared" si="85"/>
        <v>100</v>
      </c>
      <c r="AZ117" s="217">
        <f t="shared" si="95"/>
        <v>2</v>
      </c>
      <c r="BA117" s="217"/>
      <c r="BB117" s="217"/>
      <c r="BC117" s="217"/>
      <c r="BD117" s="217">
        <v>1</v>
      </c>
      <c r="BE117" s="219">
        <f t="shared" si="86"/>
        <v>1</v>
      </c>
      <c r="BF117" s="219"/>
      <c r="BG117" s="219"/>
      <c r="BH117" s="155" t="s">
        <v>14</v>
      </c>
      <c r="BI117" s="221" t="s">
        <v>275</v>
      </c>
      <c r="BJ117" s="82">
        <v>1</v>
      </c>
      <c r="BK117" s="82"/>
      <c r="BL117" s="82">
        <v>34652</v>
      </c>
      <c r="BM117" s="82">
        <f>BK114-BL117</f>
        <v>-34652</v>
      </c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3"/>
      <c r="CF117" s="83"/>
      <c r="CG117" s="83"/>
      <c r="CH117" s="83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83"/>
      <c r="DD117" s="83"/>
      <c r="DE117" s="83"/>
      <c r="DF117" s="83"/>
      <c r="DG117" s="83"/>
      <c r="DH117" s="83"/>
      <c r="DI117" s="83"/>
      <c r="DJ117" s="83"/>
      <c r="DK117" s="83"/>
      <c r="DL117" s="83"/>
      <c r="DM117" s="83"/>
      <c r="DN117" s="83"/>
      <c r="DO117" s="83"/>
      <c r="DP117" s="83"/>
      <c r="DQ117" s="83"/>
      <c r="DR117" s="83"/>
      <c r="DS117" s="83"/>
      <c r="DT117" s="83"/>
      <c r="DU117" s="83"/>
      <c r="DV117" s="83"/>
      <c r="DW117" s="83"/>
      <c r="DX117" s="83"/>
      <c r="DY117" s="83"/>
      <c r="DZ117" s="83"/>
      <c r="EA117" s="83"/>
      <c r="EB117" s="83"/>
      <c r="EC117" s="83"/>
      <c r="ED117" s="83"/>
      <c r="EE117" s="83"/>
      <c r="EF117" s="83"/>
      <c r="EG117" s="83"/>
      <c r="EH117" s="83"/>
      <c r="EI117" s="83"/>
      <c r="EJ117" s="83"/>
      <c r="EK117" s="83"/>
      <c r="EL117" s="83"/>
      <c r="EM117" s="83"/>
      <c r="EN117" s="83"/>
      <c r="EO117" s="83"/>
      <c r="EP117" s="83"/>
      <c r="EQ117" s="83"/>
      <c r="ER117" s="83"/>
      <c r="ES117" s="83"/>
      <c r="ET117" s="83"/>
      <c r="EU117" s="83"/>
      <c r="EV117" s="83"/>
      <c r="EW117" s="83"/>
      <c r="EX117" s="83"/>
      <c r="EY117" s="83"/>
      <c r="EZ117" s="83"/>
      <c r="FA117" s="83"/>
      <c r="FB117" s="83"/>
      <c r="FC117" s="83"/>
      <c r="FD117" s="83"/>
      <c r="FE117" s="83"/>
      <c r="FF117" s="83"/>
      <c r="FG117" s="83"/>
      <c r="FH117" s="83"/>
      <c r="FI117" s="83"/>
      <c r="FJ117" s="83"/>
      <c r="FK117" s="83"/>
      <c r="FL117" s="83"/>
      <c r="FM117" s="83"/>
      <c r="FN117" s="83"/>
      <c r="FO117" s="83"/>
      <c r="FP117" s="83"/>
      <c r="FQ117" s="83"/>
      <c r="FR117" s="83"/>
      <c r="FS117" s="83"/>
      <c r="FT117" s="83"/>
      <c r="FU117" s="83"/>
      <c r="FV117" s="83"/>
      <c r="FW117" s="83"/>
      <c r="FX117" s="83"/>
      <c r="FY117" s="83"/>
      <c r="FZ117" s="83"/>
      <c r="GA117" s="83"/>
      <c r="GB117" s="83"/>
      <c r="GC117" s="83"/>
      <c r="GD117" s="83"/>
      <c r="GE117" s="83"/>
      <c r="GF117" s="83"/>
      <c r="GG117" s="83"/>
      <c r="GH117" s="83"/>
      <c r="GI117" s="83"/>
      <c r="GJ117" s="83"/>
      <c r="GK117" s="83"/>
      <c r="GL117" s="83"/>
      <c r="GM117" s="83"/>
      <c r="GN117" s="83"/>
      <c r="GO117" s="83"/>
      <c r="GP117" s="83"/>
      <c r="GQ117" s="83"/>
      <c r="GR117" s="83"/>
      <c r="GS117" s="83"/>
      <c r="GT117" s="83"/>
      <c r="GU117" s="83"/>
      <c r="GV117" s="83"/>
      <c r="GW117" s="83"/>
      <c r="GX117" s="83"/>
      <c r="GY117" s="83"/>
      <c r="GZ117" s="83"/>
      <c r="HA117" s="83"/>
      <c r="HB117" s="83"/>
      <c r="HC117" s="83"/>
      <c r="HD117" s="83"/>
      <c r="HE117" s="83"/>
      <c r="HF117" s="83"/>
      <c r="HG117" s="83"/>
      <c r="HH117" s="83"/>
      <c r="HI117" s="83"/>
    </row>
    <row r="118" spans="1:217" ht="24">
      <c r="A118" s="136">
        <v>43</v>
      </c>
      <c r="B118" s="137" t="s">
        <v>327</v>
      </c>
      <c r="C118" s="138" t="s">
        <v>38</v>
      </c>
      <c r="D118" s="139">
        <f>[1]Sheet5!K47</f>
        <v>1</v>
      </c>
      <c r="E118" s="140">
        <f>[1]Sheet5!L47</f>
        <v>0</v>
      </c>
      <c r="F118" s="139">
        <f>[1]Sheet5!M47</f>
        <v>11</v>
      </c>
      <c r="G118" s="140">
        <f>[1]Sheet5!N47</f>
        <v>0</v>
      </c>
      <c r="H118" s="140">
        <f t="shared" si="87"/>
        <v>0</v>
      </c>
      <c r="I118" s="139">
        <f t="shared" si="88"/>
        <v>12</v>
      </c>
      <c r="J118" s="139">
        <f t="shared" si="89"/>
        <v>12</v>
      </c>
      <c r="K118" s="139"/>
      <c r="L118" s="139">
        <v>25</v>
      </c>
      <c r="M118" s="139">
        <v>23</v>
      </c>
      <c r="N118" s="139">
        <f t="shared" si="90"/>
        <v>48</v>
      </c>
      <c r="O118" s="139">
        <v>2</v>
      </c>
      <c r="P118" s="139"/>
      <c r="Q118" s="139">
        <v>29</v>
      </c>
      <c r="R118" s="139">
        <v>26</v>
      </c>
      <c r="S118" s="152">
        <v>31</v>
      </c>
      <c r="T118" s="152">
        <v>36</v>
      </c>
      <c r="U118" s="152">
        <v>25</v>
      </c>
      <c r="V118" s="152">
        <v>31</v>
      </c>
      <c r="W118" s="139">
        <f t="shared" si="91"/>
        <v>178</v>
      </c>
      <c r="X118" s="139">
        <v>6</v>
      </c>
      <c r="Y118" s="139"/>
      <c r="Z118" s="153">
        <v>0</v>
      </c>
      <c r="AA118" s="153">
        <v>0</v>
      </c>
      <c r="AB118" s="153">
        <v>0</v>
      </c>
      <c r="AC118" s="139">
        <v>0</v>
      </c>
      <c r="AD118" s="139">
        <v>0</v>
      </c>
      <c r="AE118" s="139">
        <v>0</v>
      </c>
      <c r="AF118" s="139">
        <f t="shared" si="92"/>
        <v>0</v>
      </c>
      <c r="AG118" s="139">
        <v>0</v>
      </c>
      <c r="AH118" s="139">
        <v>0</v>
      </c>
      <c r="AI118" s="139">
        <f t="shared" si="93"/>
        <v>226</v>
      </c>
      <c r="AJ118" s="139">
        <f t="shared" si="78"/>
        <v>8</v>
      </c>
      <c r="AK118" s="139"/>
      <c r="AL118" s="142">
        <v>1</v>
      </c>
      <c r="AM118" s="142">
        <v>11</v>
      </c>
      <c r="AN118" s="142">
        <f t="shared" si="79"/>
        <v>12</v>
      </c>
      <c r="AO118" s="143">
        <f t="shared" si="80"/>
        <v>0</v>
      </c>
      <c r="AP118" s="143">
        <f t="shared" si="81"/>
        <v>0</v>
      </c>
      <c r="AQ118" s="143">
        <f t="shared" si="82"/>
        <v>0</v>
      </c>
      <c r="AR118" s="144">
        <f t="shared" si="83"/>
        <v>0</v>
      </c>
      <c r="AS118" s="169"/>
      <c r="AT118" s="136"/>
      <c r="AU118" s="136"/>
      <c r="AV118" s="136"/>
      <c r="AW118" s="136">
        <f t="shared" si="94"/>
        <v>12</v>
      </c>
      <c r="AX118" s="136">
        <f t="shared" si="84"/>
        <v>0</v>
      </c>
      <c r="AY118" s="146">
        <f t="shared" si="85"/>
        <v>0</v>
      </c>
      <c r="AZ118" s="147">
        <f t="shared" si="95"/>
        <v>4</v>
      </c>
      <c r="BA118" s="148"/>
      <c r="BB118" s="148"/>
      <c r="BC118" s="148"/>
      <c r="BD118" s="82">
        <v>1</v>
      </c>
      <c r="BE118" s="149">
        <f t="shared" si="86"/>
        <v>4</v>
      </c>
      <c r="BF118" s="149"/>
      <c r="BG118" s="149"/>
      <c r="BI118" s="151" t="s">
        <v>318</v>
      </c>
      <c r="BJ118" s="82">
        <v>1</v>
      </c>
    </row>
    <row r="119" spans="1:217" ht="24">
      <c r="A119" s="136">
        <v>12</v>
      </c>
      <c r="B119" s="137" t="s">
        <v>289</v>
      </c>
      <c r="C119" s="138" t="s">
        <v>273</v>
      </c>
      <c r="D119" s="139">
        <f>[1]Sheet5!K14</f>
        <v>1</v>
      </c>
      <c r="E119" s="140">
        <f>[1]Sheet5!L14</f>
        <v>0</v>
      </c>
      <c r="F119" s="139">
        <f>[1]Sheet5!M14</f>
        <v>7</v>
      </c>
      <c r="G119" s="140">
        <f>[1]Sheet5!N14</f>
        <v>0</v>
      </c>
      <c r="H119" s="140">
        <f t="shared" si="87"/>
        <v>0</v>
      </c>
      <c r="I119" s="139">
        <f t="shared" si="88"/>
        <v>8</v>
      </c>
      <c r="J119" s="139">
        <f t="shared" si="89"/>
        <v>8</v>
      </c>
      <c r="K119" s="139"/>
      <c r="L119" s="139">
        <v>4</v>
      </c>
      <c r="M119" s="139">
        <v>4</v>
      </c>
      <c r="N119" s="139">
        <f t="shared" si="90"/>
        <v>8</v>
      </c>
      <c r="O119" s="139">
        <v>2</v>
      </c>
      <c r="P119" s="139"/>
      <c r="Q119" s="139">
        <v>20</v>
      </c>
      <c r="R119" s="139">
        <v>12</v>
      </c>
      <c r="S119" s="152">
        <v>11</v>
      </c>
      <c r="T119" s="152">
        <v>14</v>
      </c>
      <c r="U119" s="152">
        <v>9</v>
      </c>
      <c r="V119" s="152">
        <v>7</v>
      </c>
      <c r="W119" s="139">
        <f t="shared" si="91"/>
        <v>73</v>
      </c>
      <c r="X119" s="139">
        <v>6</v>
      </c>
      <c r="Y119" s="139"/>
      <c r="Z119" s="153">
        <v>0</v>
      </c>
      <c r="AA119" s="153">
        <v>0</v>
      </c>
      <c r="AB119" s="153">
        <v>0</v>
      </c>
      <c r="AC119" s="139">
        <v>0</v>
      </c>
      <c r="AD119" s="139">
        <v>0</v>
      </c>
      <c r="AE119" s="139">
        <v>0</v>
      </c>
      <c r="AF119" s="139">
        <f t="shared" si="92"/>
        <v>0</v>
      </c>
      <c r="AG119" s="139">
        <v>0</v>
      </c>
      <c r="AH119" s="139">
        <v>0</v>
      </c>
      <c r="AI119" s="139">
        <f t="shared" si="93"/>
        <v>81</v>
      </c>
      <c r="AJ119" s="139">
        <f t="shared" si="78"/>
        <v>8</v>
      </c>
      <c r="AK119" s="139"/>
      <c r="AL119" s="142">
        <v>1</v>
      </c>
      <c r="AM119" s="142">
        <v>5</v>
      </c>
      <c r="AN119" s="142">
        <f t="shared" si="79"/>
        <v>6</v>
      </c>
      <c r="AO119" s="143">
        <f t="shared" si="80"/>
        <v>0</v>
      </c>
      <c r="AP119" s="143">
        <f t="shared" si="81"/>
        <v>2</v>
      </c>
      <c r="AQ119" s="143">
        <f t="shared" si="82"/>
        <v>2</v>
      </c>
      <c r="AR119" s="144">
        <f t="shared" si="83"/>
        <v>33.333333333333329</v>
      </c>
      <c r="AS119" s="136"/>
      <c r="AT119" s="136"/>
      <c r="AU119" s="136"/>
      <c r="AV119" s="136"/>
      <c r="AW119" s="136">
        <f t="shared" si="94"/>
        <v>8</v>
      </c>
      <c r="AX119" s="136">
        <f t="shared" si="84"/>
        <v>2</v>
      </c>
      <c r="AY119" s="146">
        <f t="shared" si="85"/>
        <v>33.333333333333329</v>
      </c>
      <c r="AZ119" s="147">
        <f t="shared" si="95"/>
        <v>0</v>
      </c>
      <c r="BA119" s="148"/>
      <c r="BB119" s="148"/>
      <c r="BC119" s="148"/>
      <c r="BD119" s="82">
        <v>1</v>
      </c>
      <c r="BE119" s="149">
        <f t="shared" si="86"/>
        <v>0</v>
      </c>
      <c r="BF119" s="149"/>
      <c r="BG119" s="149"/>
      <c r="BI119" s="151" t="s">
        <v>278</v>
      </c>
      <c r="BJ119" s="82">
        <v>1</v>
      </c>
    </row>
    <row r="120" spans="1:217" ht="24">
      <c r="A120" s="136">
        <v>4</v>
      </c>
      <c r="B120" s="137" t="s">
        <v>279</v>
      </c>
      <c r="C120" s="138" t="s">
        <v>273</v>
      </c>
      <c r="D120" s="139">
        <f>[1]Sheet5!K5</f>
        <v>0</v>
      </c>
      <c r="E120" s="140">
        <f>[1]Sheet5!L5</f>
        <v>1</v>
      </c>
      <c r="F120" s="139">
        <f>[1]Sheet5!M5</f>
        <v>7</v>
      </c>
      <c r="G120" s="140">
        <f>[1]Sheet5!N5</f>
        <v>0</v>
      </c>
      <c r="H120" s="140">
        <f t="shared" si="87"/>
        <v>1</v>
      </c>
      <c r="I120" s="139">
        <f t="shared" si="88"/>
        <v>7</v>
      </c>
      <c r="J120" s="139">
        <f t="shared" si="89"/>
        <v>8</v>
      </c>
      <c r="K120" s="139"/>
      <c r="L120" s="139">
        <v>8</v>
      </c>
      <c r="M120" s="139">
        <v>14</v>
      </c>
      <c r="N120" s="139">
        <f t="shared" si="90"/>
        <v>22</v>
      </c>
      <c r="O120" s="139">
        <v>2</v>
      </c>
      <c r="P120" s="139"/>
      <c r="Q120" s="139">
        <v>14</v>
      </c>
      <c r="R120" s="139">
        <v>12</v>
      </c>
      <c r="S120" s="152">
        <v>7</v>
      </c>
      <c r="T120" s="152">
        <v>16</v>
      </c>
      <c r="U120" s="152">
        <v>14</v>
      </c>
      <c r="V120" s="152">
        <v>15</v>
      </c>
      <c r="W120" s="139">
        <f t="shared" si="91"/>
        <v>78</v>
      </c>
      <c r="X120" s="139">
        <v>6</v>
      </c>
      <c r="Y120" s="139"/>
      <c r="Z120" s="153">
        <v>0</v>
      </c>
      <c r="AA120" s="153">
        <v>0</v>
      </c>
      <c r="AB120" s="153">
        <v>0</v>
      </c>
      <c r="AC120" s="139">
        <v>0</v>
      </c>
      <c r="AD120" s="139">
        <v>0</v>
      </c>
      <c r="AE120" s="139">
        <v>0</v>
      </c>
      <c r="AF120" s="139">
        <f t="shared" si="92"/>
        <v>0</v>
      </c>
      <c r="AG120" s="139">
        <v>0</v>
      </c>
      <c r="AH120" s="139">
        <v>0</v>
      </c>
      <c r="AI120" s="139">
        <f t="shared" si="93"/>
        <v>100</v>
      </c>
      <c r="AJ120" s="139">
        <f t="shared" si="78"/>
        <v>8</v>
      </c>
      <c r="AK120" s="139"/>
      <c r="AL120" s="142">
        <v>1</v>
      </c>
      <c r="AM120" s="142">
        <v>5</v>
      </c>
      <c r="AN120" s="142">
        <f t="shared" si="79"/>
        <v>6</v>
      </c>
      <c r="AO120" s="143">
        <f t="shared" si="80"/>
        <v>0</v>
      </c>
      <c r="AP120" s="143">
        <f t="shared" si="81"/>
        <v>2</v>
      </c>
      <c r="AQ120" s="143">
        <f t="shared" si="82"/>
        <v>2</v>
      </c>
      <c r="AR120" s="144">
        <f t="shared" si="83"/>
        <v>33.333333333333329</v>
      </c>
      <c r="AS120" s="136"/>
      <c r="AT120" s="136"/>
      <c r="AU120" s="136"/>
      <c r="AV120" s="136"/>
      <c r="AW120" s="136">
        <f t="shared" si="94"/>
        <v>8</v>
      </c>
      <c r="AX120" s="136">
        <f t="shared" si="84"/>
        <v>2</v>
      </c>
      <c r="AY120" s="146">
        <f t="shared" si="85"/>
        <v>33.333333333333329</v>
      </c>
      <c r="AZ120" s="147">
        <f t="shared" si="95"/>
        <v>0</v>
      </c>
      <c r="BA120" s="148"/>
      <c r="BB120" s="148"/>
      <c r="BC120" s="148"/>
      <c r="BD120" s="82">
        <v>1</v>
      </c>
      <c r="BE120" s="149">
        <f t="shared" si="86"/>
        <v>0</v>
      </c>
      <c r="BF120" s="149"/>
      <c r="BG120" s="149"/>
      <c r="BI120" s="151" t="s">
        <v>275</v>
      </c>
      <c r="BJ120" s="82">
        <v>1</v>
      </c>
    </row>
    <row r="121" spans="1:217" ht="24">
      <c r="A121" s="136">
        <v>34</v>
      </c>
      <c r="B121" s="137" t="s">
        <v>316</v>
      </c>
      <c r="C121" s="138" t="s">
        <v>38</v>
      </c>
      <c r="D121" s="139">
        <f>[1]Sheet5!K38</f>
        <v>1</v>
      </c>
      <c r="E121" s="140">
        <f>[1]Sheet5!L38</f>
        <v>0</v>
      </c>
      <c r="F121" s="139">
        <f>[1]Sheet5!M38</f>
        <v>10</v>
      </c>
      <c r="G121" s="140">
        <f>[1]Sheet5!N38</f>
        <v>0</v>
      </c>
      <c r="H121" s="140">
        <f t="shared" si="87"/>
        <v>0</v>
      </c>
      <c r="I121" s="139">
        <f t="shared" si="88"/>
        <v>11</v>
      </c>
      <c r="J121" s="139">
        <f t="shared" si="89"/>
        <v>11</v>
      </c>
      <c r="K121" s="139"/>
      <c r="L121" s="139">
        <v>10</v>
      </c>
      <c r="M121" s="139">
        <v>14</v>
      </c>
      <c r="N121" s="139">
        <f t="shared" si="90"/>
        <v>24</v>
      </c>
      <c r="O121" s="139">
        <v>2</v>
      </c>
      <c r="P121" s="139"/>
      <c r="Q121" s="139">
        <v>26</v>
      </c>
      <c r="R121" s="139">
        <v>12</v>
      </c>
      <c r="S121" s="152">
        <v>24</v>
      </c>
      <c r="T121" s="152">
        <v>24</v>
      </c>
      <c r="U121" s="152">
        <v>20</v>
      </c>
      <c r="V121" s="152">
        <v>18</v>
      </c>
      <c r="W121" s="139">
        <f t="shared" si="91"/>
        <v>124</v>
      </c>
      <c r="X121" s="139">
        <v>6</v>
      </c>
      <c r="Y121" s="139"/>
      <c r="Z121" s="153">
        <v>0</v>
      </c>
      <c r="AA121" s="153">
        <v>0</v>
      </c>
      <c r="AB121" s="153">
        <v>0</v>
      </c>
      <c r="AC121" s="139">
        <v>0</v>
      </c>
      <c r="AD121" s="139">
        <v>0</v>
      </c>
      <c r="AE121" s="139">
        <v>0</v>
      </c>
      <c r="AF121" s="139">
        <f t="shared" si="92"/>
        <v>0</v>
      </c>
      <c r="AG121" s="139">
        <v>0</v>
      </c>
      <c r="AH121" s="139">
        <v>0</v>
      </c>
      <c r="AI121" s="139">
        <f t="shared" si="93"/>
        <v>148</v>
      </c>
      <c r="AJ121" s="139">
        <f t="shared" si="78"/>
        <v>8</v>
      </c>
      <c r="AK121" s="139"/>
      <c r="AL121" s="142">
        <v>1</v>
      </c>
      <c r="AM121" s="142">
        <v>9</v>
      </c>
      <c r="AN121" s="142">
        <f t="shared" si="79"/>
        <v>10</v>
      </c>
      <c r="AO121" s="143">
        <f t="shared" si="80"/>
        <v>0</v>
      </c>
      <c r="AP121" s="143">
        <f t="shared" si="81"/>
        <v>1</v>
      </c>
      <c r="AQ121" s="143">
        <f t="shared" si="82"/>
        <v>1</v>
      </c>
      <c r="AR121" s="144">
        <f t="shared" si="83"/>
        <v>10</v>
      </c>
      <c r="AS121" s="169"/>
      <c r="AT121" s="136"/>
      <c r="AU121" s="136"/>
      <c r="AV121" s="136"/>
      <c r="AW121" s="136">
        <f t="shared" si="94"/>
        <v>11</v>
      </c>
      <c r="AX121" s="136">
        <f t="shared" si="84"/>
        <v>1</v>
      </c>
      <c r="AY121" s="146">
        <f t="shared" si="85"/>
        <v>10</v>
      </c>
      <c r="AZ121" s="147">
        <f t="shared" si="95"/>
        <v>3</v>
      </c>
      <c r="BA121" s="148"/>
      <c r="BB121" s="148"/>
      <c r="BC121" s="148"/>
      <c r="BD121" s="82">
        <v>1</v>
      </c>
      <c r="BE121" s="149">
        <f t="shared" si="86"/>
        <v>3</v>
      </c>
      <c r="BF121" s="149"/>
      <c r="BG121" s="149"/>
      <c r="BI121" s="151" t="s">
        <v>312</v>
      </c>
      <c r="BJ121" s="82">
        <v>1</v>
      </c>
    </row>
    <row r="122" spans="1:217" ht="24">
      <c r="A122" s="136">
        <v>78</v>
      </c>
      <c r="B122" s="137" t="s">
        <v>365</v>
      </c>
      <c r="C122" s="138" t="s">
        <v>363</v>
      </c>
      <c r="D122" s="139">
        <f>[1]Sheet5!K88</f>
        <v>1</v>
      </c>
      <c r="E122" s="140">
        <f>[1]Sheet5!L88</f>
        <v>0</v>
      </c>
      <c r="F122" s="139">
        <f>[1]Sheet5!M88</f>
        <v>15</v>
      </c>
      <c r="G122" s="140">
        <f>[1]Sheet5!N88</f>
        <v>1</v>
      </c>
      <c r="H122" s="140">
        <f t="shared" si="87"/>
        <v>1</v>
      </c>
      <c r="I122" s="139">
        <f t="shared" si="88"/>
        <v>16</v>
      </c>
      <c r="J122" s="139">
        <f t="shared" si="89"/>
        <v>17</v>
      </c>
      <c r="K122" s="139"/>
      <c r="L122" s="139">
        <v>19</v>
      </c>
      <c r="M122" s="139">
        <v>9</v>
      </c>
      <c r="N122" s="139">
        <f t="shared" si="90"/>
        <v>28</v>
      </c>
      <c r="O122" s="139">
        <v>2</v>
      </c>
      <c r="P122" s="139"/>
      <c r="Q122" s="139">
        <v>15</v>
      </c>
      <c r="R122" s="139">
        <v>10</v>
      </c>
      <c r="S122" s="152">
        <v>13</v>
      </c>
      <c r="T122" s="152">
        <v>18</v>
      </c>
      <c r="U122" s="152">
        <v>6</v>
      </c>
      <c r="V122" s="152">
        <v>15</v>
      </c>
      <c r="W122" s="139">
        <f t="shared" si="91"/>
        <v>77</v>
      </c>
      <c r="X122" s="139">
        <v>6</v>
      </c>
      <c r="Y122" s="139"/>
      <c r="Z122" s="153">
        <v>6</v>
      </c>
      <c r="AA122" s="153">
        <v>5</v>
      </c>
      <c r="AB122" s="153">
        <v>2</v>
      </c>
      <c r="AC122" s="139">
        <v>0</v>
      </c>
      <c r="AD122" s="139">
        <v>0</v>
      </c>
      <c r="AE122" s="139">
        <v>0</v>
      </c>
      <c r="AF122" s="139">
        <f t="shared" si="92"/>
        <v>13</v>
      </c>
      <c r="AG122" s="139">
        <v>3</v>
      </c>
      <c r="AH122" s="139">
        <v>6</v>
      </c>
      <c r="AI122" s="139">
        <f t="shared" si="93"/>
        <v>118</v>
      </c>
      <c r="AJ122" s="139">
        <f t="shared" si="78"/>
        <v>11</v>
      </c>
      <c r="AK122" s="139"/>
      <c r="AL122" s="142">
        <v>1</v>
      </c>
      <c r="AM122" s="142">
        <v>12</v>
      </c>
      <c r="AN122" s="142">
        <f t="shared" si="79"/>
        <v>13</v>
      </c>
      <c r="AO122" s="143">
        <f t="shared" si="80"/>
        <v>0</v>
      </c>
      <c r="AP122" s="143">
        <f t="shared" si="81"/>
        <v>4</v>
      </c>
      <c r="AQ122" s="143">
        <f t="shared" si="82"/>
        <v>4</v>
      </c>
      <c r="AR122" s="144">
        <f t="shared" si="83"/>
        <v>30.76923076923077</v>
      </c>
      <c r="AS122" s="169"/>
      <c r="AT122" s="169"/>
      <c r="AU122" s="145">
        <v>1</v>
      </c>
      <c r="AV122" s="136"/>
      <c r="AW122" s="136">
        <f t="shared" si="94"/>
        <v>18</v>
      </c>
      <c r="AX122" s="136">
        <f t="shared" si="84"/>
        <v>5</v>
      </c>
      <c r="AY122" s="146">
        <f t="shared" si="85"/>
        <v>38.461538461538467</v>
      </c>
      <c r="AZ122" s="147">
        <f t="shared" si="95"/>
        <v>7</v>
      </c>
      <c r="BA122" s="148"/>
      <c r="BB122" s="148"/>
      <c r="BC122" s="148"/>
      <c r="BD122" s="82">
        <v>1</v>
      </c>
      <c r="BE122" s="149">
        <f t="shared" si="86"/>
        <v>6</v>
      </c>
      <c r="BF122" s="149"/>
      <c r="BG122" s="149"/>
      <c r="BH122" s="85" t="s">
        <v>293</v>
      </c>
      <c r="BI122" s="151" t="s">
        <v>67</v>
      </c>
      <c r="BJ122" s="82">
        <v>1</v>
      </c>
    </row>
    <row r="123" spans="1:217" ht="24">
      <c r="A123" s="136">
        <v>64</v>
      </c>
      <c r="B123" s="137" t="s">
        <v>349</v>
      </c>
      <c r="C123" s="138" t="s">
        <v>344</v>
      </c>
      <c r="D123" s="139">
        <f>[1]Sheet5!K72</f>
        <v>1</v>
      </c>
      <c r="E123" s="140">
        <f>[1]Sheet5!L72</f>
        <v>0</v>
      </c>
      <c r="F123" s="139">
        <f>[1]Sheet5!M72</f>
        <v>9</v>
      </c>
      <c r="G123" s="140">
        <f>[1]Sheet5!N72</f>
        <v>0</v>
      </c>
      <c r="H123" s="140">
        <f t="shared" si="87"/>
        <v>0</v>
      </c>
      <c r="I123" s="139">
        <f t="shared" si="88"/>
        <v>10</v>
      </c>
      <c r="J123" s="139">
        <f t="shared" si="89"/>
        <v>10</v>
      </c>
      <c r="K123" s="139"/>
      <c r="L123" s="139">
        <v>23</v>
      </c>
      <c r="M123" s="139">
        <v>31</v>
      </c>
      <c r="N123" s="139">
        <f t="shared" si="90"/>
        <v>54</v>
      </c>
      <c r="O123" s="139">
        <v>2</v>
      </c>
      <c r="P123" s="139"/>
      <c r="Q123" s="139">
        <v>19</v>
      </c>
      <c r="R123" s="139">
        <v>14</v>
      </c>
      <c r="S123" s="152">
        <v>17</v>
      </c>
      <c r="T123" s="152">
        <v>17</v>
      </c>
      <c r="U123" s="152">
        <v>13</v>
      </c>
      <c r="V123" s="152">
        <v>15</v>
      </c>
      <c r="W123" s="139">
        <f t="shared" si="91"/>
        <v>95</v>
      </c>
      <c r="X123" s="139">
        <v>6</v>
      </c>
      <c r="Y123" s="139"/>
      <c r="Z123" s="153">
        <v>0</v>
      </c>
      <c r="AA123" s="153">
        <v>0</v>
      </c>
      <c r="AB123" s="153">
        <v>0</v>
      </c>
      <c r="AC123" s="139">
        <v>0</v>
      </c>
      <c r="AD123" s="139">
        <v>0</v>
      </c>
      <c r="AE123" s="139">
        <v>0</v>
      </c>
      <c r="AF123" s="139">
        <f t="shared" si="92"/>
        <v>0</v>
      </c>
      <c r="AG123" s="139">
        <v>0</v>
      </c>
      <c r="AH123" s="139">
        <v>0</v>
      </c>
      <c r="AI123" s="139">
        <f t="shared" si="93"/>
        <v>149</v>
      </c>
      <c r="AJ123" s="139">
        <f t="shared" si="78"/>
        <v>8</v>
      </c>
      <c r="AK123" s="139"/>
      <c r="AL123" s="142">
        <v>1</v>
      </c>
      <c r="AM123" s="142">
        <v>9</v>
      </c>
      <c r="AN123" s="142">
        <f t="shared" si="79"/>
        <v>10</v>
      </c>
      <c r="AO123" s="143">
        <f t="shared" si="80"/>
        <v>0</v>
      </c>
      <c r="AP123" s="143">
        <f t="shared" si="81"/>
        <v>0</v>
      </c>
      <c r="AQ123" s="143">
        <f t="shared" si="82"/>
        <v>0</v>
      </c>
      <c r="AR123" s="144">
        <f t="shared" si="83"/>
        <v>0</v>
      </c>
      <c r="AS123" s="169"/>
      <c r="AT123" s="136"/>
      <c r="AU123" s="136"/>
      <c r="AV123" s="136"/>
      <c r="AW123" s="136">
        <f t="shared" si="94"/>
        <v>10</v>
      </c>
      <c r="AX123" s="136">
        <f t="shared" si="84"/>
        <v>0</v>
      </c>
      <c r="AY123" s="146">
        <f t="shared" si="85"/>
        <v>0</v>
      </c>
      <c r="AZ123" s="147">
        <f t="shared" si="95"/>
        <v>2</v>
      </c>
      <c r="BA123" s="148"/>
      <c r="BB123" s="148"/>
      <c r="BC123" s="148"/>
      <c r="BD123" s="82">
        <v>1</v>
      </c>
      <c r="BE123" s="149">
        <f t="shared" si="86"/>
        <v>2</v>
      </c>
      <c r="BF123" s="149"/>
      <c r="BG123" s="149"/>
      <c r="BI123" s="151" t="s">
        <v>345</v>
      </c>
      <c r="BJ123" s="82">
        <v>1</v>
      </c>
    </row>
    <row r="124" spans="1:217" ht="24">
      <c r="A124" s="136">
        <v>39</v>
      </c>
      <c r="B124" s="137" t="s">
        <v>323</v>
      </c>
      <c r="C124" s="138" t="s">
        <v>38</v>
      </c>
      <c r="D124" s="139">
        <f>[1]Sheet5!K43</f>
        <v>1</v>
      </c>
      <c r="E124" s="140">
        <f>[1]Sheet5!L43</f>
        <v>0</v>
      </c>
      <c r="F124" s="139">
        <f>[1]Sheet5!M43</f>
        <v>9</v>
      </c>
      <c r="G124" s="140">
        <f>[1]Sheet5!N43</f>
        <v>0</v>
      </c>
      <c r="H124" s="140">
        <f t="shared" si="87"/>
        <v>0</v>
      </c>
      <c r="I124" s="139">
        <f t="shared" si="88"/>
        <v>10</v>
      </c>
      <c r="J124" s="139">
        <f t="shared" si="89"/>
        <v>10</v>
      </c>
      <c r="K124" s="139"/>
      <c r="L124" s="139">
        <v>29</v>
      </c>
      <c r="M124" s="139">
        <v>20</v>
      </c>
      <c r="N124" s="139">
        <f t="shared" si="90"/>
        <v>49</v>
      </c>
      <c r="O124" s="139">
        <v>2</v>
      </c>
      <c r="P124" s="139"/>
      <c r="Q124" s="139">
        <v>21</v>
      </c>
      <c r="R124" s="139">
        <v>18</v>
      </c>
      <c r="S124" s="152">
        <v>18</v>
      </c>
      <c r="T124" s="152">
        <v>29</v>
      </c>
      <c r="U124" s="152">
        <v>17</v>
      </c>
      <c r="V124" s="152">
        <v>17</v>
      </c>
      <c r="W124" s="139">
        <f t="shared" si="91"/>
        <v>120</v>
      </c>
      <c r="X124" s="139">
        <v>6</v>
      </c>
      <c r="Y124" s="139"/>
      <c r="Z124" s="153">
        <v>0</v>
      </c>
      <c r="AA124" s="153">
        <v>0</v>
      </c>
      <c r="AB124" s="153">
        <v>0</v>
      </c>
      <c r="AC124" s="139">
        <v>0</v>
      </c>
      <c r="AD124" s="139">
        <v>0</v>
      </c>
      <c r="AE124" s="139">
        <v>0</v>
      </c>
      <c r="AF124" s="139">
        <f t="shared" si="92"/>
        <v>0</v>
      </c>
      <c r="AG124" s="139">
        <v>0</v>
      </c>
      <c r="AH124" s="139">
        <v>0</v>
      </c>
      <c r="AI124" s="139">
        <f t="shared" si="93"/>
        <v>169</v>
      </c>
      <c r="AJ124" s="139">
        <f t="shared" si="78"/>
        <v>8</v>
      </c>
      <c r="AK124" s="139"/>
      <c r="AL124" s="142">
        <v>1</v>
      </c>
      <c r="AM124" s="142">
        <v>9</v>
      </c>
      <c r="AN124" s="142">
        <f t="shared" si="79"/>
        <v>10</v>
      </c>
      <c r="AO124" s="143">
        <f t="shared" si="80"/>
        <v>0</v>
      </c>
      <c r="AP124" s="143">
        <f t="shared" si="81"/>
        <v>0</v>
      </c>
      <c r="AQ124" s="143">
        <f t="shared" si="82"/>
        <v>0</v>
      </c>
      <c r="AR124" s="144">
        <f t="shared" si="83"/>
        <v>0</v>
      </c>
      <c r="AS124" s="169"/>
      <c r="AT124" s="136">
        <v>1</v>
      </c>
      <c r="AU124" s="136"/>
      <c r="AV124" s="136"/>
      <c r="AW124" s="136">
        <f t="shared" si="94"/>
        <v>9</v>
      </c>
      <c r="AX124" s="136">
        <f t="shared" si="84"/>
        <v>-1</v>
      </c>
      <c r="AY124" s="146">
        <f t="shared" si="85"/>
        <v>-10</v>
      </c>
      <c r="AZ124" s="147">
        <f t="shared" si="95"/>
        <v>1</v>
      </c>
      <c r="BA124" s="148"/>
      <c r="BB124" s="148"/>
      <c r="BC124" s="148"/>
      <c r="BD124" s="82">
        <v>1</v>
      </c>
      <c r="BE124" s="149">
        <f t="shared" si="86"/>
        <v>2</v>
      </c>
      <c r="BF124" s="149"/>
      <c r="BG124" s="149"/>
      <c r="BI124" s="151" t="s">
        <v>318</v>
      </c>
      <c r="BJ124" s="82">
        <v>1</v>
      </c>
    </row>
    <row r="125" spans="1:217" ht="24">
      <c r="A125" s="136">
        <v>63</v>
      </c>
      <c r="B125" s="137" t="s">
        <v>348</v>
      </c>
      <c r="C125" s="138" t="s">
        <v>344</v>
      </c>
      <c r="D125" s="139">
        <f>[1]Sheet5!K71</f>
        <v>1</v>
      </c>
      <c r="E125" s="140">
        <f>[1]Sheet5!L71</f>
        <v>0</v>
      </c>
      <c r="F125" s="139">
        <f>[1]Sheet5!M71</f>
        <v>11</v>
      </c>
      <c r="G125" s="140">
        <f>[1]Sheet5!N71</f>
        <v>0</v>
      </c>
      <c r="H125" s="140">
        <f t="shared" si="87"/>
        <v>0</v>
      </c>
      <c r="I125" s="139">
        <f t="shared" si="88"/>
        <v>12</v>
      </c>
      <c r="J125" s="139">
        <f t="shared" si="89"/>
        <v>12</v>
      </c>
      <c r="K125" s="139"/>
      <c r="L125" s="139">
        <v>27</v>
      </c>
      <c r="M125" s="139">
        <v>28</v>
      </c>
      <c r="N125" s="139">
        <f t="shared" si="90"/>
        <v>55</v>
      </c>
      <c r="O125" s="139">
        <v>2</v>
      </c>
      <c r="P125" s="139"/>
      <c r="Q125" s="139">
        <v>23</v>
      </c>
      <c r="R125" s="139">
        <v>28</v>
      </c>
      <c r="S125" s="152">
        <v>22</v>
      </c>
      <c r="T125" s="152">
        <v>27</v>
      </c>
      <c r="U125" s="152">
        <v>26</v>
      </c>
      <c r="V125" s="152">
        <v>26</v>
      </c>
      <c r="W125" s="139">
        <f t="shared" si="91"/>
        <v>152</v>
      </c>
      <c r="X125" s="139">
        <v>6</v>
      </c>
      <c r="Y125" s="139"/>
      <c r="Z125" s="153">
        <v>0</v>
      </c>
      <c r="AA125" s="153">
        <v>0</v>
      </c>
      <c r="AB125" s="153">
        <v>0</v>
      </c>
      <c r="AC125" s="139">
        <v>0</v>
      </c>
      <c r="AD125" s="139">
        <v>0</v>
      </c>
      <c r="AE125" s="139">
        <v>0</v>
      </c>
      <c r="AF125" s="139">
        <f t="shared" si="92"/>
        <v>0</v>
      </c>
      <c r="AG125" s="139">
        <v>0</v>
      </c>
      <c r="AH125" s="139">
        <v>0</v>
      </c>
      <c r="AI125" s="139">
        <f t="shared" si="93"/>
        <v>207</v>
      </c>
      <c r="AJ125" s="139">
        <f t="shared" si="78"/>
        <v>8</v>
      </c>
      <c r="AK125" s="139"/>
      <c r="AL125" s="142">
        <v>1</v>
      </c>
      <c r="AM125" s="142">
        <v>10</v>
      </c>
      <c r="AN125" s="142">
        <f t="shared" si="79"/>
        <v>11</v>
      </c>
      <c r="AO125" s="143">
        <f t="shared" si="80"/>
        <v>0</v>
      </c>
      <c r="AP125" s="143">
        <f t="shared" si="81"/>
        <v>1</v>
      </c>
      <c r="AQ125" s="143">
        <f t="shared" si="82"/>
        <v>1</v>
      </c>
      <c r="AR125" s="144">
        <f t="shared" si="83"/>
        <v>9.0909090909090917</v>
      </c>
      <c r="AS125" s="169"/>
      <c r="AT125" s="136"/>
      <c r="AU125" s="154"/>
      <c r="AV125" s="136"/>
      <c r="AW125" s="136">
        <f t="shared" si="94"/>
        <v>12</v>
      </c>
      <c r="AX125" s="136">
        <f t="shared" si="84"/>
        <v>1</v>
      </c>
      <c r="AY125" s="146">
        <f t="shared" si="85"/>
        <v>9.0909090909090917</v>
      </c>
      <c r="AZ125" s="147">
        <f t="shared" si="95"/>
        <v>4</v>
      </c>
      <c r="BA125" s="148"/>
      <c r="BB125" s="148">
        <v>1</v>
      </c>
      <c r="BC125" s="148"/>
      <c r="BD125" s="82">
        <v>1</v>
      </c>
      <c r="BE125" s="149">
        <f t="shared" si="86"/>
        <v>4</v>
      </c>
      <c r="BF125" s="149"/>
      <c r="BG125" s="149"/>
      <c r="BI125" s="151" t="s">
        <v>345</v>
      </c>
      <c r="BJ125" s="82">
        <v>1</v>
      </c>
    </row>
    <row r="126" spans="1:217" ht="24">
      <c r="A126" s="136">
        <v>1</v>
      </c>
      <c r="B126" s="137" t="s">
        <v>272</v>
      </c>
      <c r="C126" s="138" t="s">
        <v>273</v>
      </c>
      <c r="D126" s="139">
        <f>[1]Sheet5!K2</f>
        <v>1</v>
      </c>
      <c r="E126" s="140">
        <f>[1]Sheet5!L2</f>
        <v>0</v>
      </c>
      <c r="F126" s="139">
        <f>[1]Sheet5!M2</f>
        <v>14</v>
      </c>
      <c r="G126" s="140">
        <f>[1]Sheet5!N2</f>
        <v>0</v>
      </c>
      <c r="H126" s="140">
        <f t="shared" si="87"/>
        <v>0</v>
      </c>
      <c r="I126" s="139">
        <f t="shared" si="88"/>
        <v>15</v>
      </c>
      <c r="J126" s="139">
        <f t="shared" si="89"/>
        <v>15</v>
      </c>
      <c r="K126" s="139"/>
      <c r="L126" s="139">
        <v>27</v>
      </c>
      <c r="M126" s="139">
        <v>40</v>
      </c>
      <c r="N126" s="139">
        <f t="shared" si="90"/>
        <v>67</v>
      </c>
      <c r="O126" s="139">
        <v>3</v>
      </c>
      <c r="P126" s="139"/>
      <c r="Q126" s="139">
        <v>25</v>
      </c>
      <c r="R126" s="139">
        <v>37</v>
      </c>
      <c r="S126" s="152">
        <v>22</v>
      </c>
      <c r="T126" s="152">
        <v>24</v>
      </c>
      <c r="U126" s="152">
        <v>37</v>
      </c>
      <c r="V126" s="152">
        <v>34</v>
      </c>
      <c r="W126" s="139">
        <f t="shared" si="91"/>
        <v>179</v>
      </c>
      <c r="X126" s="139">
        <v>6</v>
      </c>
      <c r="Y126" s="139"/>
      <c r="Z126" s="153">
        <v>0</v>
      </c>
      <c r="AA126" s="153">
        <v>0</v>
      </c>
      <c r="AB126" s="153">
        <v>0</v>
      </c>
      <c r="AC126" s="139">
        <v>0</v>
      </c>
      <c r="AD126" s="139">
        <v>0</v>
      </c>
      <c r="AE126" s="139">
        <v>0</v>
      </c>
      <c r="AF126" s="139">
        <f t="shared" si="92"/>
        <v>0</v>
      </c>
      <c r="AG126" s="139">
        <v>0</v>
      </c>
      <c r="AH126" s="139">
        <v>0</v>
      </c>
      <c r="AI126" s="139">
        <f t="shared" si="93"/>
        <v>246</v>
      </c>
      <c r="AJ126" s="139">
        <f t="shared" si="78"/>
        <v>9</v>
      </c>
      <c r="AK126" s="139"/>
      <c r="AL126" s="142">
        <v>1</v>
      </c>
      <c r="AM126" s="142">
        <v>12</v>
      </c>
      <c r="AN126" s="142">
        <f t="shared" si="79"/>
        <v>13</v>
      </c>
      <c r="AO126" s="143">
        <f t="shared" si="80"/>
        <v>0</v>
      </c>
      <c r="AP126" s="143">
        <f t="shared" si="81"/>
        <v>2</v>
      </c>
      <c r="AQ126" s="143">
        <f t="shared" si="82"/>
        <v>2</v>
      </c>
      <c r="AR126" s="144">
        <f t="shared" si="83"/>
        <v>15.384615384615385</v>
      </c>
      <c r="AS126" s="136"/>
      <c r="AT126" s="136"/>
      <c r="AU126" s="145">
        <v>1</v>
      </c>
      <c r="AV126" s="136"/>
      <c r="AW126" s="136">
        <f t="shared" si="94"/>
        <v>16</v>
      </c>
      <c r="AX126" s="136">
        <f t="shared" si="84"/>
        <v>3</v>
      </c>
      <c r="AY126" s="146">
        <f t="shared" si="85"/>
        <v>23.076923076923077</v>
      </c>
      <c r="AZ126" s="147">
        <f t="shared" si="95"/>
        <v>7</v>
      </c>
      <c r="BA126" s="148">
        <v>1</v>
      </c>
      <c r="BB126" s="148">
        <v>1</v>
      </c>
      <c r="BC126" s="148"/>
      <c r="BD126" s="82">
        <v>1</v>
      </c>
      <c r="BE126" s="149">
        <f t="shared" si="86"/>
        <v>6</v>
      </c>
      <c r="BF126" s="149"/>
      <c r="BG126" s="149"/>
      <c r="BH126" s="150" t="s">
        <v>274</v>
      </c>
      <c r="BI126" s="151" t="s">
        <v>275</v>
      </c>
      <c r="BJ126" s="82">
        <v>1</v>
      </c>
      <c r="BK126" s="82"/>
      <c r="BL126" s="82">
        <v>16000</v>
      </c>
      <c r="BM126" s="82"/>
    </row>
    <row r="127" spans="1:217" ht="24">
      <c r="A127" s="136">
        <v>111</v>
      </c>
      <c r="B127" s="137" t="s">
        <v>397</v>
      </c>
      <c r="C127" s="138" t="s">
        <v>393</v>
      </c>
      <c r="D127" s="139">
        <f>[1]Sheet5!K124</f>
        <v>1</v>
      </c>
      <c r="E127" s="140">
        <f>[1]Sheet5!L124</f>
        <v>0</v>
      </c>
      <c r="F127" s="139">
        <f>[1]Sheet5!M124</f>
        <v>12</v>
      </c>
      <c r="G127" s="140">
        <f>[1]Sheet5!N124</f>
        <v>1</v>
      </c>
      <c r="H127" s="140">
        <f t="shared" si="87"/>
        <v>1</v>
      </c>
      <c r="I127" s="139">
        <f t="shared" si="88"/>
        <v>13</v>
      </c>
      <c r="J127" s="139">
        <f t="shared" si="89"/>
        <v>14</v>
      </c>
      <c r="K127" s="139"/>
      <c r="L127" s="139">
        <v>15</v>
      </c>
      <c r="M127" s="139">
        <v>21</v>
      </c>
      <c r="N127" s="139">
        <f t="shared" si="90"/>
        <v>36</v>
      </c>
      <c r="O127" s="139">
        <v>2</v>
      </c>
      <c r="P127" s="139"/>
      <c r="Q127" s="139">
        <v>54</v>
      </c>
      <c r="R127" s="139">
        <v>48</v>
      </c>
      <c r="S127" s="152">
        <v>61</v>
      </c>
      <c r="T127" s="152">
        <v>45</v>
      </c>
      <c r="U127" s="152">
        <v>42</v>
      </c>
      <c r="V127" s="152">
        <v>35</v>
      </c>
      <c r="W127" s="139">
        <f t="shared" si="91"/>
        <v>285</v>
      </c>
      <c r="X127" s="139">
        <v>8</v>
      </c>
      <c r="Y127" s="139"/>
      <c r="Z127" s="153">
        <v>0</v>
      </c>
      <c r="AA127" s="153">
        <v>0</v>
      </c>
      <c r="AB127" s="153">
        <v>0</v>
      </c>
      <c r="AC127" s="139">
        <v>0</v>
      </c>
      <c r="AD127" s="139">
        <v>0</v>
      </c>
      <c r="AE127" s="139">
        <v>0</v>
      </c>
      <c r="AF127" s="139">
        <f t="shared" si="92"/>
        <v>0</v>
      </c>
      <c r="AG127" s="139">
        <v>0</v>
      </c>
      <c r="AH127" s="139">
        <v>0</v>
      </c>
      <c r="AI127" s="139">
        <f t="shared" si="93"/>
        <v>321</v>
      </c>
      <c r="AJ127" s="139">
        <f t="shared" si="78"/>
        <v>10</v>
      </c>
      <c r="AK127" s="139"/>
      <c r="AL127" s="142">
        <v>1</v>
      </c>
      <c r="AM127" s="142">
        <v>14</v>
      </c>
      <c r="AN127" s="142">
        <f t="shared" si="79"/>
        <v>15</v>
      </c>
      <c r="AO127" s="143">
        <f t="shared" si="80"/>
        <v>0</v>
      </c>
      <c r="AP127" s="143">
        <f t="shared" si="81"/>
        <v>-1</v>
      </c>
      <c r="AQ127" s="143">
        <f t="shared" si="82"/>
        <v>-1</v>
      </c>
      <c r="AR127" s="144">
        <f t="shared" si="83"/>
        <v>-6.666666666666667</v>
      </c>
      <c r="AS127" s="169"/>
      <c r="AT127" s="169"/>
      <c r="AU127" s="136"/>
      <c r="AV127" s="136"/>
      <c r="AW127" s="136">
        <f t="shared" si="94"/>
        <v>14</v>
      </c>
      <c r="AX127" s="136">
        <f t="shared" si="84"/>
        <v>-1</v>
      </c>
      <c r="AY127" s="146">
        <f t="shared" si="85"/>
        <v>-6.666666666666667</v>
      </c>
      <c r="AZ127" s="147">
        <f t="shared" si="95"/>
        <v>4</v>
      </c>
      <c r="BA127" s="148"/>
      <c r="BB127" s="148"/>
      <c r="BC127" s="148"/>
      <c r="BD127" s="82">
        <v>1</v>
      </c>
      <c r="BE127" s="149">
        <f t="shared" si="86"/>
        <v>4</v>
      </c>
      <c r="BF127" s="149"/>
      <c r="BG127" s="149"/>
      <c r="BI127" s="151" t="s">
        <v>46</v>
      </c>
      <c r="BJ127" s="82">
        <v>1</v>
      </c>
    </row>
    <row r="128" spans="1:217" ht="24">
      <c r="A128" s="136">
        <v>28</v>
      </c>
      <c r="B128" s="137" t="s">
        <v>309</v>
      </c>
      <c r="C128" s="138" t="s">
        <v>38</v>
      </c>
      <c r="D128" s="139">
        <f>[1]Sheet5!K32</f>
        <v>1</v>
      </c>
      <c r="E128" s="140">
        <f>[1]Sheet5!L32</f>
        <v>1</v>
      </c>
      <c r="F128" s="139">
        <f>[1]Sheet5!M32</f>
        <v>23</v>
      </c>
      <c r="G128" s="140">
        <f>[1]Sheet5!N32</f>
        <v>0</v>
      </c>
      <c r="H128" s="140">
        <f t="shared" si="87"/>
        <v>1</v>
      </c>
      <c r="I128" s="139">
        <f t="shared" si="88"/>
        <v>24</v>
      </c>
      <c r="J128" s="139">
        <f t="shared" si="89"/>
        <v>25</v>
      </c>
      <c r="K128" s="139"/>
      <c r="L128" s="139">
        <v>55</v>
      </c>
      <c r="M128" s="139">
        <v>66</v>
      </c>
      <c r="N128" s="139">
        <f t="shared" si="90"/>
        <v>121</v>
      </c>
      <c r="O128" s="139">
        <v>4</v>
      </c>
      <c r="P128" s="139"/>
      <c r="Q128" s="139">
        <v>65</v>
      </c>
      <c r="R128" s="139">
        <v>62</v>
      </c>
      <c r="S128" s="152">
        <v>78</v>
      </c>
      <c r="T128" s="152">
        <v>63</v>
      </c>
      <c r="U128" s="152">
        <v>83</v>
      </c>
      <c r="V128" s="152">
        <v>60</v>
      </c>
      <c r="W128" s="139">
        <f t="shared" si="91"/>
        <v>411</v>
      </c>
      <c r="X128" s="139">
        <v>12</v>
      </c>
      <c r="Y128" s="139"/>
      <c r="Z128" s="153">
        <v>0</v>
      </c>
      <c r="AA128" s="153">
        <v>0</v>
      </c>
      <c r="AB128" s="153">
        <v>0</v>
      </c>
      <c r="AC128" s="139">
        <v>0</v>
      </c>
      <c r="AD128" s="139">
        <v>0</v>
      </c>
      <c r="AE128" s="139">
        <v>0</v>
      </c>
      <c r="AF128" s="139">
        <f t="shared" si="92"/>
        <v>0</v>
      </c>
      <c r="AG128" s="139">
        <v>0</v>
      </c>
      <c r="AH128" s="139">
        <v>0</v>
      </c>
      <c r="AI128" s="139">
        <f t="shared" si="93"/>
        <v>532</v>
      </c>
      <c r="AJ128" s="139">
        <f t="shared" si="78"/>
        <v>16</v>
      </c>
      <c r="AK128" s="139"/>
      <c r="AL128" s="142">
        <v>2</v>
      </c>
      <c r="AM128" s="142">
        <v>23</v>
      </c>
      <c r="AN128" s="142">
        <f t="shared" si="79"/>
        <v>25</v>
      </c>
      <c r="AO128" s="143">
        <f t="shared" si="80"/>
        <v>0</v>
      </c>
      <c r="AP128" s="143">
        <f t="shared" si="81"/>
        <v>0</v>
      </c>
      <c r="AQ128" s="143">
        <f t="shared" si="82"/>
        <v>0</v>
      </c>
      <c r="AR128" s="144">
        <f t="shared" si="83"/>
        <v>0</v>
      </c>
      <c r="AS128" s="169"/>
      <c r="AT128" s="136"/>
      <c r="AU128" s="145">
        <v>1</v>
      </c>
      <c r="AV128" s="136"/>
      <c r="AW128" s="136">
        <f t="shared" si="94"/>
        <v>26</v>
      </c>
      <c r="AX128" s="136">
        <f t="shared" si="84"/>
        <v>1</v>
      </c>
      <c r="AY128" s="146">
        <f t="shared" si="85"/>
        <v>4</v>
      </c>
      <c r="AZ128" s="147">
        <f t="shared" si="95"/>
        <v>10</v>
      </c>
      <c r="BA128" s="148"/>
      <c r="BB128" s="148">
        <v>1</v>
      </c>
      <c r="BC128" s="148"/>
      <c r="BD128" s="82">
        <v>1</v>
      </c>
      <c r="BE128" s="149">
        <f t="shared" si="86"/>
        <v>9</v>
      </c>
      <c r="BF128" s="149"/>
      <c r="BG128" s="149"/>
      <c r="BH128" s="85" t="s">
        <v>293</v>
      </c>
      <c r="BI128" s="151" t="s">
        <v>308</v>
      </c>
      <c r="BJ128" s="82">
        <v>1</v>
      </c>
    </row>
    <row r="129" spans="1:217" ht="24">
      <c r="A129" s="136">
        <v>92</v>
      </c>
      <c r="B129" s="137" t="s">
        <v>380</v>
      </c>
      <c r="C129" s="138" t="s">
        <v>376</v>
      </c>
      <c r="D129" s="139">
        <v>3</v>
      </c>
      <c r="E129" s="140">
        <v>0</v>
      </c>
      <c r="F129" s="139">
        <f>[1]Sheet5!M104</f>
        <v>30</v>
      </c>
      <c r="G129" s="140">
        <f>[1]Sheet5!N104</f>
        <v>1</v>
      </c>
      <c r="H129" s="140">
        <f t="shared" si="87"/>
        <v>1</v>
      </c>
      <c r="I129" s="139">
        <f t="shared" si="88"/>
        <v>33</v>
      </c>
      <c r="J129" s="139">
        <f t="shared" si="89"/>
        <v>34</v>
      </c>
      <c r="K129" s="139"/>
      <c r="L129" s="139">
        <v>111</v>
      </c>
      <c r="M129" s="139">
        <v>91</v>
      </c>
      <c r="N129" s="139">
        <f t="shared" si="90"/>
        <v>202</v>
      </c>
      <c r="O129" s="139">
        <v>7</v>
      </c>
      <c r="P129" s="139"/>
      <c r="Q129" s="139">
        <v>103</v>
      </c>
      <c r="R129" s="139">
        <v>100</v>
      </c>
      <c r="S129" s="152">
        <v>94</v>
      </c>
      <c r="T129" s="152">
        <v>92</v>
      </c>
      <c r="U129" s="152">
        <v>87</v>
      </c>
      <c r="V129" s="152">
        <v>82</v>
      </c>
      <c r="W129" s="139">
        <f t="shared" si="91"/>
        <v>558</v>
      </c>
      <c r="X129" s="139">
        <v>16</v>
      </c>
      <c r="Y129" s="139"/>
      <c r="Z129" s="153">
        <v>0</v>
      </c>
      <c r="AA129" s="153">
        <v>0</v>
      </c>
      <c r="AB129" s="153">
        <v>0</v>
      </c>
      <c r="AC129" s="139">
        <v>0</v>
      </c>
      <c r="AD129" s="139">
        <v>0</v>
      </c>
      <c r="AE129" s="139">
        <v>0</v>
      </c>
      <c r="AF129" s="139">
        <f t="shared" si="92"/>
        <v>0</v>
      </c>
      <c r="AG129" s="139">
        <v>0</v>
      </c>
      <c r="AH129" s="139">
        <v>0</v>
      </c>
      <c r="AI129" s="139">
        <f t="shared" si="93"/>
        <v>760</v>
      </c>
      <c r="AJ129" s="139">
        <f t="shared" si="78"/>
        <v>23</v>
      </c>
      <c r="AK129" s="139"/>
      <c r="AL129" s="142">
        <v>3</v>
      </c>
      <c r="AM129" s="142">
        <v>32</v>
      </c>
      <c r="AN129" s="142">
        <f t="shared" si="79"/>
        <v>35</v>
      </c>
      <c r="AO129" s="143">
        <f t="shared" si="80"/>
        <v>0</v>
      </c>
      <c r="AP129" s="143">
        <f t="shared" si="81"/>
        <v>-1</v>
      </c>
      <c r="AQ129" s="143">
        <f t="shared" si="82"/>
        <v>-1</v>
      </c>
      <c r="AR129" s="144">
        <f t="shared" si="83"/>
        <v>-2.8571428571428572</v>
      </c>
      <c r="AS129" s="169"/>
      <c r="AT129" s="169"/>
      <c r="AU129" s="160"/>
      <c r="AV129" s="136"/>
      <c r="AW129" s="136">
        <f t="shared" si="94"/>
        <v>34</v>
      </c>
      <c r="AX129" s="136">
        <f t="shared" si="84"/>
        <v>-1</v>
      </c>
      <c r="AY129" s="146">
        <f t="shared" si="85"/>
        <v>-2.8571428571428572</v>
      </c>
      <c r="AZ129" s="147">
        <f t="shared" si="95"/>
        <v>11</v>
      </c>
      <c r="BA129" s="148">
        <v>1</v>
      </c>
      <c r="BB129" s="148">
        <v>1</v>
      </c>
      <c r="BC129" s="148"/>
      <c r="BD129" s="82">
        <v>1</v>
      </c>
      <c r="BE129" s="149">
        <f t="shared" si="86"/>
        <v>11</v>
      </c>
      <c r="BF129" s="149"/>
      <c r="BG129" s="149"/>
      <c r="BI129" s="151" t="s">
        <v>377</v>
      </c>
      <c r="BJ129" s="82">
        <v>1</v>
      </c>
      <c r="BK129" s="82">
        <v>1</v>
      </c>
    </row>
    <row r="130" spans="1:217" s="168" customFormat="1" ht="21" customHeight="1">
      <c r="A130" s="163"/>
      <c r="B130" s="180" t="s">
        <v>403</v>
      </c>
      <c r="C130" s="180"/>
      <c r="D130" s="114">
        <f t="shared" ref="D130:AZ130" si="96">SUM(D118:D129)</f>
        <v>13</v>
      </c>
      <c r="E130" s="114">
        <f t="shared" si="96"/>
        <v>2</v>
      </c>
      <c r="F130" s="114">
        <f t="shared" si="96"/>
        <v>158</v>
      </c>
      <c r="G130" s="114">
        <f t="shared" si="96"/>
        <v>3</v>
      </c>
      <c r="H130" s="114">
        <f t="shared" si="96"/>
        <v>5</v>
      </c>
      <c r="I130" s="114">
        <f t="shared" si="96"/>
        <v>171</v>
      </c>
      <c r="J130" s="114">
        <f t="shared" si="96"/>
        <v>176</v>
      </c>
      <c r="K130" s="114">
        <f t="shared" si="96"/>
        <v>0</v>
      </c>
      <c r="L130" s="114">
        <f t="shared" si="96"/>
        <v>353</v>
      </c>
      <c r="M130" s="114">
        <f t="shared" si="96"/>
        <v>361</v>
      </c>
      <c r="N130" s="114">
        <f t="shared" si="96"/>
        <v>714</v>
      </c>
      <c r="O130" s="114">
        <f t="shared" si="96"/>
        <v>32</v>
      </c>
      <c r="P130" s="114"/>
      <c r="Q130" s="114">
        <f t="shared" si="96"/>
        <v>414</v>
      </c>
      <c r="R130" s="114">
        <f t="shared" si="96"/>
        <v>379</v>
      </c>
      <c r="S130" s="114">
        <f t="shared" si="96"/>
        <v>398</v>
      </c>
      <c r="T130" s="114">
        <f t="shared" si="96"/>
        <v>405</v>
      </c>
      <c r="U130" s="114">
        <f t="shared" si="96"/>
        <v>379</v>
      </c>
      <c r="V130" s="114">
        <f t="shared" si="96"/>
        <v>355</v>
      </c>
      <c r="W130" s="114">
        <f t="shared" si="96"/>
        <v>2330</v>
      </c>
      <c r="X130" s="114">
        <f t="shared" si="96"/>
        <v>90</v>
      </c>
      <c r="Y130" s="114"/>
      <c r="Z130" s="165">
        <f t="shared" si="96"/>
        <v>6</v>
      </c>
      <c r="AA130" s="165">
        <f t="shared" si="96"/>
        <v>5</v>
      </c>
      <c r="AB130" s="165">
        <f t="shared" si="96"/>
        <v>2</v>
      </c>
      <c r="AC130" s="114">
        <f t="shared" si="96"/>
        <v>0</v>
      </c>
      <c r="AD130" s="114">
        <f t="shared" si="96"/>
        <v>0</v>
      </c>
      <c r="AE130" s="114">
        <f t="shared" si="96"/>
        <v>0</v>
      </c>
      <c r="AF130" s="114">
        <f t="shared" si="96"/>
        <v>13</v>
      </c>
      <c r="AG130" s="114">
        <f t="shared" si="96"/>
        <v>3</v>
      </c>
      <c r="AH130" s="114">
        <f t="shared" si="96"/>
        <v>6</v>
      </c>
      <c r="AI130" s="114">
        <f t="shared" si="96"/>
        <v>3057</v>
      </c>
      <c r="AJ130" s="114">
        <f t="shared" ref="AJ130:AJ131" si="97">O130+X130+AG130</f>
        <v>125</v>
      </c>
      <c r="AK130" s="114"/>
      <c r="AL130" s="114">
        <f t="shared" si="96"/>
        <v>15</v>
      </c>
      <c r="AM130" s="114">
        <f t="shared" si="96"/>
        <v>151</v>
      </c>
      <c r="AN130" s="114">
        <f t="shared" si="96"/>
        <v>166</v>
      </c>
      <c r="AO130" s="114">
        <f t="shared" si="96"/>
        <v>0</v>
      </c>
      <c r="AP130" s="114">
        <f t="shared" si="96"/>
        <v>10</v>
      </c>
      <c r="AQ130" s="114">
        <f t="shared" si="96"/>
        <v>10</v>
      </c>
      <c r="AR130" s="166">
        <f t="shared" ref="AR130:AR131" si="98">AQ130/AN130*100</f>
        <v>6.024096385542169</v>
      </c>
      <c r="AS130" s="114">
        <f t="shared" si="96"/>
        <v>0</v>
      </c>
      <c r="AT130" s="114">
        <f t="shared" si="96"/>
        <v>1</v>
      </c>
      <c r="AU130" s="114">
        <f t="shared" si="96"/>
        <v>3</v>
      </c>
      <c r="AV130" s="114">
        <f t="shared" si="96"/>
        <v>0</v>
      </c>
      <c r="AW130" s="114">
        <f t="shared" si="96"/>
        <v>178</v>
      </c>
      <c r="AX130" s="114">
        <f t="shared" si="96"/>
        <v>12</v>
      </c>
      <c r="AY130" s="167">
        <f t="shared" ref="AY130:AY131" si="99">AX130/AN130*100</f>
        <v>7.2289156626506017</v>
      </c>
      <c r="AZ130" s="114">
        <f t="shared" si="96"/>
        <v>53</v>
      </c>
      <c r="BA130" s="148"/>
      <c r="BB130" s="148"/>
      <c r="BC130" s="148"/>
      <c r="BD130" s="82">
        <v>1</v>
      </c>
      <c r="BE130" s="149">
        <f t="shared" ref="BE130" si="100">J130-AJ130</f>
        <v>51</v>
      </c>
      <c r="BF130" s="149"/>
      <c r="BG130" s="149"/>
      <c r="BH130" s="85"/>
      <c r="BI130" s="83"/>
      <c r="BJ130" s="82">
        <f>SUM(BJ7:BJ129)</f>
        <v>117</v>
      </c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  <c r="CR130" s="83"/>
      <c r="CS130" s="83"/>
      <c r="CT130" s="83"/>
      <c r="CU130" s="83"/>
      <c r="CV130" s="83"/>
      <c r="CW130" s="83"/>
      <c r="CX130" s="83"/>
      <c r="CY130" s="83"/>
      <c r="CZ130" s="83"/>
      <c r="DA130" s="83"/>
      <c r="DB130" s="83"/>
      <c r="DC130" s="83"/>
      <c r="DD130" s="83"/>
      <c r="DE130" s="83"/>
      <c r="DF130" s="83"/>
      <c r="DG130" s="83"/>
      <c r="DH130" s="83"/>
      <c r="DI130" s="83"/>
      <c r="DJ130" s="83"/>
      <c r="DK130" s="83"/>
      <c r="DL130" s="83"/>
      <c r="DM130" s="83"/>
      <c r="DN130" s="83"/>
      <c r="DO130" s="83"/>
      <c r="DP130" s="83"/>
      <c r="DQ130" s="83"/>
      <c r="DR130" s="83"/>
      <c r="DS130" s="83"/>
      <c r="DT130" s="83"/>
      <c r="DU130" s="83"/>
      <c r="DV130" s="83"/>
      <c r="DW130" s="83"/>
      <c r="DX130" s="83"/>
      <c r="DY130" s="83"/>
      <c r="DZ130" s="83"/>
      <c r="EA130" s="83"/>
      <c r="EB130" s="83"/>
      <c r="EC130" s="83"/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3"/>
      <c r="EO130" s="83"/>
      <c r="EP130" s="83"/>
      <c r="EQ130" s="83"/>
      <c r="ER130" s="83"/>
      <c r="ES130" s="83"/>
      <c r="ET130" s="83"/>
      <c r="EU130" s="83"/>
      <c r="EV130" s="83"/>
      <c r="EW130" s="83"/>
      <c r="EX130" s="83"/>
      <c r="EY130" s="83"/>
      <c r="EZ130" s="83"/>
      <c r="FA130" s="83"/>
      <c r="FB130" s="83"/>
      <c r="FC130" s="83"/>
      <c r="FD130" s="83"/>
      <c r="FE130" s="83"/>
      <c r="FF130" s="83"/>
      <c r="FG130" s="83"/>
      <c r="FH130" s="83"/>
      <c r="FI130" s="83"/>
      <c r="FJ130" s="83"/>
      <c r="FK130" s="83"/>
      <c r="FL130" s="83"/>
      <c r="FM130" s="83"/>
      <c r="FN130" s="83"/>
      <c r="FO130" s="83"/>
      <c r="FP130" s="83"/>
      <c r="FQ130" s="83"/>
      <c r="FR130" s="83"/>
      <c r="FS130" s="83"/>
      <c r="FT130" s="83"/>
      <c r="FU130" s="83"/>
      <c r="FV130" s="83"/>
      <c r="FW130" s="83"/>
      <c r="FX130" s="83"/>
      <c r="FY130" s="83"/>
      <c r="FZ130" s="83"/>
      <c r="GA130" s="83"/>
      <c r="GB130" s="83"/>
      <c r="GC130" s="83"/>
      <c r="GD130" s="83"/>
      <c r="GE130" s="83"/>
      <c r="GF130" s="83"/>
      <c r="GG130" s="83"/>
      <c r="GH130" s="83"/>
      <c r="GI130" s="83"/>
      <c r="GJ130" s="83"/>
      <c r="GK130" s="83"/>
      <c r="GL130" s="83"/>
      <c r="GM130" s="83"/>
      <c r="GN130" s="83"/>
      <c r="GO130" s="83"/>
      <c r="GP130" s="83"/>
      <c r="GQ130" s="83"/>
      <c r="GR130" s="83"/>
      <c r="GS130" s="83"/>
      <c r="GT130" s="83"/>
      <c r="GU130" s="83"/>
      <c r="GV130" s="83"/>
      <c r="GW130" s="83"/>
      <c r="GX130" s="83"/>
      <c r="GY130" s="83"/>
      <c r="GZ130" s="83"/>
      <c r="HA130" s="83"/>
      <c r="HB130" s="83"/>
      <c r="HC130" s="83"/>
      <c r="HD130" s="83"/>
      <c r="HE130" s="83"/>
      <c r="HF130" s="83"/>
      <c r="HG130" s="83"/>
      <c r="HH130" s="83"/>
      <c r="HI130" s="83"/>
    </row>
    <row r="131" spans="1:217" s="168" customFormat="1" ht="25.5" customHeight="1">
      <c r="A131" s="163"/>
      <c r="B131" s="164" t="s">
        <v>404</v>
      </c>
      <c r="C131" s="182"/>
      <c r="D131" s="114">
        <f t="shared" ref="D131:O131" si="101">D34+D68+D85+D98+D117+D130</f>
        <v>17</v>
      </c>
      <c r="E131" s="114">
        <f t="shared" si="101"/>
        <v>4</v>
      </c>
      <c r="F131" s="114">
        <f t="shared" si="101"/>
        <v>213</v>
      </c>
      <c r="G131" s="114">
        <f t="shared" si="101"/>
        <v>4</v>
      </c>
      <c r="H131" s="114">
        <f t="shared" si="101"/>
        <v>8</v>
      </c>
      <c r="I131" s="114">
        <f t="shared" si="101"/>
        <v>230</v>
      </c>
      <c r="J131" s="114">
        <f t="shared" si="101"/>
        <v>238</v>
      </c>
      <c r="K131" s="114">
        <f t="shared" si="101"/>
        <v>0</v>
      </c>
      <c r="L131" s="114">
        <f t="shared" si="101"/>
        <v>436</v>
      </c>
      <c r="M131" s="114">
        <f t="shared" si="101"/>
        <v>467</v>
      </c>
      <c r="N131" s="114">
        <f t="shared" si="101"/>
        <v>903</v>
      </c>
      <c r="O131" s="114">
        <f t="shared" si="101"/>
        <v>44</v>
      </c>
      <c r="P131" s="114"/>
      <c r="Q131" s="114">
        <f t="shared" ref="Q131:X131" si="102">Q34+Q68+Q85+Q98+Q117+Q130</f>
        <v>529</v>
      </c>
      <c r="R131" s="114">
        <f t="shared" si="102"/>
        <v>464</v>
      </c>
      <c r="S131" s="114">
        <f t="shared" si="102"/>
        <v>487</v>
      </c>
      <c r="T131" s="114">
        <f t="shared" si="102"/>
        <v>507</v>
      </c>
      <c r="U131" s="114">
        <f t="shared" si="102"/>
        <v>471</v>
      </c>
      <c r="V131" s="114">
        <f t="shared" si="102"/>
        <v>456</v>
      </c>
      <c r="W131" s="114">
        <f t="shared" si="102"/>
        <v>2914</v>
      </c>
      <c r="X131" s="114">
        <f t="shared" si="102"/>
        <v>122</v>
      </c>
      <c r="Y131" s="114"/>
      <c r="Z131" s="165">
        <f t="shared" ref="Z131:AI131" si="103">Z34+Z68+Z85+Z98+Z117+Z130</f>
        <v>35</v>
      </c>
      <c r="AA131" s="165">
        <f t="shared" si="103"/>
        <v>26</v>
      </c>
      <c r="AB131" s="165">
        <f t="shared" si="103"/>
        <v>8</v>
      </c>
      <c r="AC131" s="114">
        <f t="shared" si="103"/>
        <v>0</v>
      </c>
      <c r="AD131" s="114">
        <f t="shared" si="103"/>
        <v>0</v>
      </c>
      <c r="AE131" s="114">
        <f t="shared" si="103"/>
        <v>0</v>
      </c>
      <c r="AF131" s="114">
        <f t="shared" si="103"/>
        <v>69</v>
      </c>
      <c r="AG131" s="114">
        <f t="shared" si="103"/>
        <v>6</v>
      </c>
      <c r="AH131" s="114">
        <f t="shared" si="103"/>
        <v>12</v>
      </c>
      <c r="AI131" s="114">
        <f t="shared" si="103"/>
        <v>3886</v>
      </c>
      <c r="AJ131" s="114">
        <f t="shared" si="97"/>
        <v>172</v>
      </c>
      <c r="AK131" s="114"/>
      <c r="AL131" s="114">
        <f t="shared" ref="AL131:AQ131" si="104">AL34+AL68+AL85+AL98+AL117+AL130</f>
        <v>21</v>
      </c>
      <c r="AM131" s="114">
        <f t="shared" si="104"/>
        <v>196</v>
      </c>
      <c r="AN131" s="114">
        <f t="shared" si="104"/>
        <v>217</v>
      </c>
      <c r="AO131" s="114">
        <f t="shared" si="104"/>
        <v>0</v>
      </c>
      <c r="AP131" s="114">
        <f t="shared" si="104"/>
        <v>21</v>
      </c>
      <c r="AQ131" s="114">
        <f t="shared" si="104"/>
        <v>21</v>
      </c>
      <c r="AR131" s="166">
        <f t="shared" si="98"/>
        <v>9.67741935483871</v>
      </c>
      <c r="AS131" s="114">
        <f t="shared" ref="AS131:AX131" si="105">AS34+AS68+AS85+AS98+AS117+AS130</f>
        <v>0</v>
      </c>
      <c r="AT131" s="114">
        <f t="shared" si="105"/>
        <v>3</v>
      </c>
      <c r="AU131" s="114">
        <f t="shared" si="105"/>
        <v>4</v>
      </c>
      <c r="AV131" s="114">
        <f t="shared" si="105"/>
        <v>0</v>
      </c>
      <c r="AW131" s="114">
        <f t="shared" si="105"/>
        <v>239</v>
      </c>
      <c r="AX131" s="114">
        <f t="shared" si="105"/>
        <v>22</v>
      </c>
      <c r="AY131" s="167">
        <f t="shared" si="99"/>
        <v>10.138248847926267</v>
      </c>
      <c r="AZ131" s="114">
        <f t="shared" ref="AZ131:BG131" si="106">AZ34+AZ68+AZ85+AZ98+AZ117+AZ130</f>
        <v>67</v>
      </c>
      <c r="BA131" s="114">
        <f t="shared" si="106"/>
        <v>0</v>
      </c>
      <c r="BB131" s="114">
        <f t="shared" si="106"/>
        <v>1</v>
      </c>
      <c r="BC131" s="114">
        <f t="shared" si="106"/>
        <v>0</v>
      </c>
      <c r="BD131" s="114">
        <f t="shared" si="106"/>
        <v>6</v>
      </c>
      <c r="BE131" s="114">
        <f t="shared" si="106"/>
        <v>66</v>
      </c>
      <c r="BF131" s="114">
        <f t="shared" si="106"/>
        <v>0</v>
      </c>
      <c r="BG131" s="114">
        <f t="shared" si="106"/>
        <v>0</v>
      </c>
      <c r="BH131" s="85"/>
      <c r="BI131" s="83"/>
      <c r="BJ131" s="82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  <c r="BY131" s="83"/>
      <c r="BZ131" s="83"/>
      <c r="CA131" s="83"/>
      <c r="CB131" s="83"/>
      <c r="CC131" s="83"/>
      <c r="CD131" s="83"/>
      <c r="CE131" s="83"/>
      <c r="CF131" s="83"/>
      <c r="CG131" s="83"/>
      <c r="CH131" s="83"/>
      <c r="CI131" s="83"/>
      <c r="CJ131" s="83"/>
      <c r="CK131" s="83"/>
      <c r="CL131" s="83"/>
      <c r="CM131" s="83"/>
      <c r="CN131" s="83"/>
      <c r="CO131" s="83"/>
      <c r="CP131" s="83"/>
      <c r="CQ131" s="83"/>
      <c r="CR131" s="83"/>
      <c r="CS131" s="83"/>
      <c r="CT131" s="83"/>
      <c r="CU131" s="83"/>
      <c r="CV131" s="83"/>
      <c r="CW131" s="83"/>
      <c r="CX131" s="83"/>
      <c r="CY131" s="83"/>
      <c r="CZ131" s="83"/>
      <c r="DA131" s="83"/>
      <c r="DB131" s="83"/>
      <c r="DC131" s="83"/>
      <c r="DD131" s="83"/>
      <c r="DE131" s="83"/>
      <c r="DF131" s="83"/>
      <c r="DG131" s="83"/>
      <c r="DH131" s="83"/>
      <c r="DI131" s="83"/>
      <c r="DJ131" s="83"/>
      <c r="DK131" s="83"/>
      <c r="DL131" s="83"/>
      <c r="DM131" s="83"/>
      <c r="DN131" s="83"/>
      <c r="DO131" s="83"/>
      <c r="DP131" s="83"/>
      <c r="DQ131" s="83"/>
      <c r="DR131" s="83"/>
      <c r="DS131" s="83"/>
      <c r="DT131" s="83"/>
      <c r="DU131" s="83"/>
      <c r="DV131" s="83"/>
      <c r="DW131" s="83"/>
      <c r="DX131" s="83"/>
      <c r="DY131" s="83"/>
      <c r="DZ131" s="83"/>
      <c r="EA131" s="83"/>
      <c r="EB131" s="83"/>
      <c r="EC131" s="83"/>
      <c r="ED131" s="83"/>
      <c r="EE131" s="83"/>
      <c r="EF131" s="83"/>
      <c r="EG131" s="83"/>
      <c r="EH131" s="83"/>
      <c r="EI131" s="83"/>
      <c r="EJ131" s="83"/>
      <c r="EK131" s="83"/>
      <c r="EL131" s="83"/>
      <c r="EM131" s="83"/>
      <c r="EN131" s="83"/>
      <c r="EO131" s="83"/>
      <c r="EP131" s="83"/>
      <c r="EQ131" s="83"/>
      <c r="ER131" s="83"/>
      <c r="ES131" s="83"/>
      <c r="ET131" s="83"/>
      <c r="EU131" s="83"/>
      <c r="EV131" s="83"/>
      <c r="EW131" s="83"/>
      <c r="EX131" s="83"/>
      <c r="EY131" s="83"/>
      <c r="EZ131" s="83"/>
      <c r="FA131" s="83"/>
      <c r="FB131" s="83"/>
      <c r="FC131" s="83"/>
      <c r="FD131" s="83"/>
      <c r="FE131" s="83"/>
      <c r="FF131" s="83"/>
      <c r="FG131" s="83"/>
      <c r="FH131" s="83"/>
      <c r="FI131" s="83"/>
      <c r="FJ131" s="83"/>
      <c r="FK131" s="83"/>
      <c r="FL131" s="83"/>
      <c r="FM131" s="83"/>
      <c r="FN131" s="83"/>
      <c r="FO131" s="83"/>
      <c r="FP131" s="83"/>
      <c r="FQ131" s="83"/>
      <c r="FR131" s="83"/>
      <c r="FS131" s="83"/>
      <c r="FT131" s="83"/>
      <c r="FU131" s="83"/>
      <c r="FV131" s="83"/>
      <c r="FW131" s="83"/>
      <c r="FX131" s="83"/>
      <c r="FY131" s="83"/>
      <c r="FZ131" s="83"/>
      <c r="GA131" s="83"/>
      <c r="GB131" s="83"/>
      <c r="GC131" s="83"/>
      <c r="GD131" s="83"/>
      <c r="GE131" s="83"/>
      <c r="GF131" s="83"/>
      <c r="GG131" s="83"/>
      <c r="GH131" s="83"/>
      <c r="GI131" s="83"/>
      <c r="GJ131" s="83"/>
      <c r="GK131" s="83"/>
      <c r="GL131" s="83"/>
      <c r="GM131" s="83"/>
      <c r="GN131" s="83"/>
      <c r="GO131" s="83"/>
      <c r="GP131" s="83"/>
      <c r="GQ131" s="83"/>
      <c r="GR131" s="83"/>
      <c r="GS131" s="83"/>
      <c r="GT131" s="83"/>
      <c r="GU131" s="83"/>
      <c r="GV131" s="83"/>
      <c r="GW131" s="83"/>
      <c r="GX131" s="83"/>
      <c r="GY131" s="83"/>
      <c r="GZ131" s="83"/>
      <c r="HA131" s="83"/>
      <c r="HB131" s="83"/>
      <c r="HC131" s="83"/>
      <c r="HD131" s="83"/>
      <c r="HE131" s="83"/>
      <c r="HF131" s="83"/>
      <c r="HG131" s="83"/>
      <c r="HH131" s="83"/>
      <c r="HI131" s="83"/>
    </row>
    <row r="132" spans="1:217">
      <c r="J132" s="183">
        <f>J131-G131-E131</f>
        <v>230</v>
      </c>
      <c r="L132" s="187"/>
      <c r="M132" s="187"/>
    </row>
    <row r="133" spans="1:217">
      <c r="C133" s="183">
        <f>SUM(C132:C132)</f>
        <v>0</v>
      </c>
      <c r="L133" s="187"/>
      <c r="M133" s="187"/>
      <c r="N133" s="187"/>
      <c r="O133" s="187"/>
      <c r="P133" s="187" t="e">
        <f>P131-[2]Sheet1!$B$14</f>
        <v>#VALUE!</v>
      </c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</row>
    <row r="134" spans="1:217">
      <c r="C134" s="186"/>
      <c r="L134" s="187"/>
      <c r="M134" s="187"/>
    </row>
    <row r="135" spans="1:217">
      <c r="C135" s="186"/>
      <c r="L135" s="187"/>
      <c r="M135" s="187"/>
    </row>
    <row r="136" spans="1:217">
      <c r="C136" s="186"/>
      <c r="L136" s="187"/>
      <c r="M136" s="96"/>
    </row>
    <row r="137" spans="1:217">
      <c r="L137" s="96"/>
    </row>
  </sheetData>
  <sortState ref="A7:HI129">
    <sortCondition ref="B7:B129"/>
  </sortState>
  <mergeCells count="18">
    <mergeCell ref="A1:AR1"/>
    <mergeCell ref="BH1:BI1"/>
    <mergeCell ref="A2:AR2"/>
    <mergeCell ref="A3:AR3"/>
    <mergeCell ref="D4:J4"/>
    <mergeCell ref="K4:AK4"/>
    <mergeCell ref="AL4:AN4"/>
    <mergeCell ref="AO4:AR4"/>
    <mergeCell ref="AS4:AT4"/>
    <mergeCell ref="AI5:AK5"/>
    <mergeCell ref="AL5:AL6"/>
    <mergeCell ref="AO5:AQ5"/>
    <mergeCell ref="D5:E5"/>
    <mergeCell ref="F5:G5"/>
    <mergeCell ref="H5:I5"/>
    <mergeCell ref="K5:P5"/>
    <mergeCell ref="Q5:Y5"/>
    <mergeCell ref="Z5:AH5"/>
  </mergeCells>
  <hyperlinks>
    <hyperlink ref="B110" location="'2 '!A556" display="วัดรัตนวราราม"/>
    <hyperlink ref="B25" location="'2 '!B582" display="บ้านควนยวน"/>
    <hyperlink ref="B99" location="'2 '!A236" display="วัดบางแก้ว"/>
    <hyperlink ref="B78" location="'2 '!C296" display="ปากพะยูน"/>
    <hyperlink ref="B17" location="'2 '!C322" display="บ้านเกาะเสือ"/>
    <hyperlink ref="B101" location="'2 '!A633" display="วัดบ้านแหลมกรวด"/>
    <hyperlink ref="B22" location="'2 '!A660" display="บ้านควนนกหว้า"/>
    <hyperlink ref="B95" location="'2 '!A80" display="วัดท่านางพรหม"/>
    <hyperlink ref="B117" location="'2 '!A137" display="วัดหัวเขาชัยสน"/>
    <hyperlink ref="B126" location="'2 '!A164" display="อนุบาลเขาชัยสน"/>
    <hyperlink ref="B81" location="'2 '!A191" display="วัดควนโก"/>
    <hyperlink ref="B91" location="'2 '!A28" display="วัดแตระ"/>
    <hyperlink ref="B65" location="'2 '!A269" display="บ้านลานช้างมิตรภาพที่ 45"/>
    <hyperlink ref="B37" location="'2 '!A3184" display="บ้านต้นประดู่"/>
    <hyperlink ref="B28" location="'2 '!A764" display="บ้านควนแหวง"/>
    <hyperlink ref="B127" location="'2 '!A400" display="อนุบาลบางแก้ว"/>
    <hyperlink ref="B33" location="'2 '!A504" display="บ้านโคกสัก"/>
    <hyperlink ref="B43" location="'2 '!A607" display="บ้านท่าเนียน"/>
    <hyperlink ref="B128" location="'2 '!A686" display="อนุบาลปากพะยูน"/>
    <hyperlink ref="B54" location="'2 '!A712" display="บ้านปากบางนาคราช"/>
    <hyperlink ref="B116" location="'2 '!A738" display="วัดหวัง"/>
    <hyperlink ref="B86" location="'2 '!A1102" display="วัดควนเพ็ง"/>
    <hyperlink ref="B40" location="'2 '!A792" display="บ้านทะเลเหมียง"/>
    <hyperlink ref="B50" location="'2 '!A842" display="บ้านนาทุ่งโพธิ์"/>
    <hyperlink ref="B48" location="'2 '!A868" display="บ้านทุ่งหนองสิบบาท"/>
    <hyperlink ref="B90" location="'2 '!A894" display="วัดตะโหมด"/>
    <hyperlink ref="B68" location="'2 '!A2246" display="บ้านหนองธง"/>
    <hyperlink ref="B120" location="'2 '!A946" display="วัดแหลมจองถนน"/>
    <hyperlink ref="B21" location="'2 '!A971" display="บ้านควนโคกยา"/>
    <hyperlink ref="B32" location="'2 '!A997" display="บ้านโคกม่วง"/>
    <hyperlink ref="B60" location="'2 '!A1024" display="บ้านโพธิ์"/>
    <hyperlink ref="B13" location="'2 '!A1050" display="บ้านเกาะโคบ"/>
    <hyperlink ref="B108" location="'2 '!A1076" display="วัดพังกิ่ง"/>
    <hyperlink ref="B104" location="'2 '!A1283" display="วัดป่าบอนต่ำ"/>
    <hyperlink ref="B119" location="'2 '!A1128" display="วัดหานโพธิ์"/>
    <hyperlink ref="B115" location="'2 '!A1154" display="วัดสุภาษิตาราม"/>
    <hyperlink ref="B26" location="'2 '!A1180" display="บ้านควนหมอทอง"/>
    <hyperlink ref="B15" location="'2 '!A2897" display="บ้านเกาะนางคำ"/>
    <hyperlink ref="B45" location="'2 '!A1231" display="บ้านท่าวา"/>
    <hyperlink ref="B82" location="'2 '!A1258" display="วัดควนขี้แรด"/>
    <hyperlink ref="B129" location="'2 '!A1206" display="อนุบาลป่าบอน"/>
    <hyperlink ref="B76" location="'2 '!A1309" display="บ้านแหลมดิน"/>
    <hyperlink ref="B121" location="'2 '!A1335" display="วัดแหลมดินสอ"/>
    <hyperlink ref="B14" location="'2 '!A1361" display="บ้านเกาะทองสม"/>
    <hyperlink ref="B16" location="'2 '!A1387" display="บ้านเกาะนางคำเหนือ"/>
    <hyperlink ref="B34" location="'2 '!A1413" display="บ้านช่องฟืน"/>
    <hyperlink ref="B19" location="'2 '!A1439" display="บ้านคลองขุด"/>
    <hyperlink ref="B73" location="'2 '!A1465" display="บ้านหารเทา"/>
    <hyperlink ref="B12" location="'2 '!A1491" display="ไทยรัฐวิทยา23"/>
    <hyperlink ref="B113" location="'2 '!A1518" display="วัดสะทัง"/>
    <hyperlink ref="B67" location="'2 '!A1543" display="บ้านไสนายขัน"/>
    <hyperlink ref="B96" location="'2 '!A1569" display="วัดไทรพอน"/>
    <hyperlink ref="B109" location="'2 '!A1595" display="วัดโพธิยาราม"/>
    <hyperlink ref="B44" location="'2 '!A1640" display="บ้านท่าลาด"/>
    <hyperlink ref="B89" location="'2 '!A1699" display="วัดชุมประดิษฐ์"/>
    <hyperlink ref="B118" location="'2 '!A1725" display="วัดหัวควน"/>
    <hyperlink ref="B39" location="'2 '!A1752" display="บ้านทอนตรน"/>
    <hyperlink ref="B102" location="'2 '!A1777" display="วัดปลักปอม"/>
    <hyperlink ref="B27" location="'2 '!A1796" display="บ้านควนหินแท่น"/>
    <hyperlink ref="B49" location="'2 '!A1830" display="บ้านเทพราช"/>
    <hyperlink ref="B24" location="'2 '!A1855" display="บ้านควนพระสาครินทร์"/>
    <hyperlink ref="B123" location="'2 '!A1882" display="สามัคคีอนุสรณ์"/>
    <hyperlink ref="B29" location="'2 '!A1907" display="บ้านควนอินนอโม"/>
    <hyperlink ref="B93" location="'2 '!A1933" display="วัดท่าควาย"/>
    <hyperlink ref="B75" location="'2 '!A1959" display="บ้านแหลม"/>
    <hyperlink ref="B69" location="'2 '!A1985" display="บ้านหน้าวัง"/>
    <hyperlink ref="B64" location="'2 '!A2011" display="บ้านร่มโพธิ์ไทร"/>
    <hyperlink ref="B100" location="'2 '!A2037" display="วัดบางขวน"/>
    <hyperlink ref="B59" location="'2 '!A2063" display="บ้านพูด กรป.กลาง"/>
    <hyperlink ref="B57" location="'2 '!A2089" display="บ้านพน"/>
    <hyperlink ref="B58" location="'2 '!A2115" display="บ้านพรุนายขาว"/>
    <hyperlink ref="B79" location="'2 '!A2193" display="มิตรมวลชน 1"/>
    <hyperlink ref="B62" location="'2 '!A2167" display="บ้านแม่ขรี"/>
    <hyperlink ref="B63" location="'2 '!A1803" display="บ้านยางขาคีม"/>
    <hyperlink ref="B80" location="'2 '!A2220" display="วัดเขาวงก์"/>
    <hyperlink ref="B51" location="'2 '!A426" display="บ้านนาหยา"/>
    <hyperlink ref="B87" location="'2 '!A452" display="วัดควนสามโพธิ์"/>
    <hyperlink ref="B42" location="'2 '!A478" display="บ้านท่านางพรหม"/>
    <hyperlink ref="B124" location="'2 '!A1621" display="สำนักสงฆ์ห้วยเรือ"/>
    <hyperlink ref="B105" location="'2 '!A1674" display="วัดฝาละมี"/>
    <hyperlink ref="B31" location="'2 '!A2481" display="บ้านโคกทราย"/>
    <hyperlink ref="B35" location="'2 '!A2507" display="บ้านดอนประดู่"/>
    <hyperlink ref="B61" location="'2 '!A816" display="บ้านม่วงทวน"/>
    <hyperlink ref="B84" location="'2 '!A2586" display="วัดควนนางพิมพ์"/>
    <hyperlink ref="B111" location="'2 '!A2611" display="วัดโรจนาราม"/>
    <hyperlink ref="B55" location="'2 '!A2637" display="บ้านปากพล"/>
    <hyperlink ref="B103" location="'2 '!A2664" display="วัดปัณณาราม"/>
    <hyperlink ref="B125" location="'2 '!A2690" display="อนุบาลกงหรา"/>
    <hyperlink ref="B94" location="'2 '!A3027" display="วัดท่าดินแดง"/>
    <hyperlink ref="B107" location="'2 '!A916" display="วัดพรุพ้อ"/>
    <hyperlink ref="B47" location="'2 '!A2820" display="บ้านทุ่งนารี"/>
    <hyperlink ref="B41" location="'2 '!A2924" display="บ้านท่าเชียด"/>
    <hyperlink ref="B83" location="'2 '!A374" display="วัดควนแคี่ยม"/>
    <hyperlink ref="B70" location="'2 '!A2715" display="บ้านห้วยทรายมิตรภาพที่ 150"/>
    <hyperlink ref="B88" location="'2 '!A2741" display="วัดโคกตะเคียน"/>
    <hyperlink ref="B46" location="'2 '!A2768" display="บ้านทุ่งคลองควาย"/>
    <hyperlink ref="B112" location="'2 '!A2794" display="วัดลอน"/>
    <hyperlink ref="B122" location="'2 '!A2844" display="วัดโหล๊ะจันกระ"/>
    <hyperlink ref="B53" location="'2 '!A2560" display="บ้านบางมวง"/>
    <hyperlink ref="B85" location="'2 '!A2533" display="วัดควนเผยอ"/>
    <hyperlink ref="B72" location="'2 '!A2950" display="บ้านหาดไข่เต่า"/>
    <hyperlink ref="B38" location="'2 '!A3002" display="บ้านต้นสน"/>
    <hyperlink ref="B74" location="'2 '!A3054" display="บ้านเหมืองตะกั่ว"/>
    <hyperlink ref="B30" location="'2 '!A3079" display="บ้านคู"/>
    <hyperlink ref="B23" location="'2 '!A3105" display="บ้านควนประกอบ"/>
    <hyperlink ref="B66" location="'2 '!A3132" display="บ้านวังปริง"/>
    <hyperlink ref="B52" location="'2 '!A3158" display="บ้านน้ำตก"/>
    <hyperlink ref="B56" location="'2 '!A3210" display="บ้านป่าแก่"/>
    <hyperlink ref="B71" location="'2 '!A3236" display="บ้านหัวช้าง"/>
    <hyperlink ref="B77" location="'2 '!A2141" display="บ้านโหล๊ะหาร"/>
    <hyperlink ref="B20" location="'2 '!A3288" display="บ้านคลองใหญ่"/>
    <hyperlink ref="B97" location="'2 '!A3314" display="วัดนาปะขอ"/>
    <hyperlink ref="B92" location="'2 '!A3340" display="วัดโตนด"/>
    <hyperlink ref="B114" location="'2 '!A3366" display="วัดสังฆวราราม"/>
    <hyperlink ref="B98" location="'2 '!A3392" display="วัดนาหม่อม"/>
    <hyperlink ref="B36" location="'2 '!A2976" display="บ้านด่านโลด"/>
    <hyperlink ref="B106" location="'2 '!A3418" display="วัดพระเกิด"/>
    <hyperlink ref="B18" location="'2 '!A3444" display="บ้านเกาะหมาก"/>
  </hyperlinks>
  <printOptions horizontalCentered="1"/>
  <pageMargins left="0" right="0" top="0.39370078740157483" bottom="0.19685039370078741" header="0.51181102362204722" footer="0.51181102362204722"/>
  <pageSetup paperSize="9" scale="90" orientation="landscape" r:id="rId1"/>
  <headerFooter alignWithMargins="0">
    <oddHeader>&amp;Rหน้าที่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07"/>
  <sheetViews>
    <sheetView topLeftCell="A85" workbookViewId="0">
      <selection sqref="A1:F1"/>
    </sheetView>
    <sheetView workbookViewId="1">
      <selection activeCell="E51" sqref="E51:E53"/>
    </sheetView>
    <sheetView topLeftCell="A85" workbookViewId="2">
      <selection activeCell="E94" sqref="E94:E99"/>
    </sheetView>
  </sheetViews>
  <sheetFormatPr defaultRowHeight="14.25"/>
  <cols>
    <col min="1" max="1" width="16.125" style="18" customWidth="1"/>
    <col min="2" max="2" width="6.75" bestFit="1" customWidth="1"/>
    <col min="3" max="3" width="7.25" customWidth="1"/>
    <col min="5" max="5" width="13.5" customWidth="1"/>
    <col min="6" max="6" width="27.125" customWidth="1"/>
  </cols>
  <sheetData>
    <row r="1" spans="1:6" ht="21">
      <c r="A1" s="305" t="s">
        <v>145</v>
      </c>
      <c r="B1" s="305"/>
      <c r="C1" s="305"/>
      <c r="D1" s="305"/>
      <c r="E1" s="305"/>
      <c r="F1" s="305"/>
    </row>
    <row r="2" spans="1:6" ht="21">
      <c r="A2" s="304" t="s">
        <v>144</v>
      </c>
      <c r="B2" s="304"/>
      <c r="C2" s="304"/>
      <c r="D2" s="304"/>
      <c r="E2" s="304"/>
      <c r="F2" s="304"/>
    </row>
    <row r="3" spans="1:6" ht="21">
      <c r="A3" s="304" t="s">
        <v>143</v>
      </c>
      <c r="B3" s="304"/>
      <c r="C3" s="304"/>
      <c r="D3" s="304"/>
      <c r="E3" s="304"/>
      <c r="F3" s="304"/>
    </row>
    <row r="4" spans="1:6" ht="15" thickBot="1">
      <c r="A4" s="78"/>
      <c r="B4" s="77"/>
      <c r="C4" s="77"/>
    </row>
    <row r="5" spans="1:6" ht="21">
      <c r="A5" s="76"/>
      <c r="B5" s="75"/>
      <c r="C5" s="75"/>
      <c r="D5" s="74"/>
      <c r="E5" s="74"/>
      <c r="F5" s="74"/>
    </row>
    <row r="6" spans="1:6" ht="21">
      <c r="A6" s="73" t="s">
        <v>142</v>
      </c>
      <c r="B6" s="72" t="s">
        <v>141</v>
      </c>
      <c r="C6" s="72" t="s">
        <v>141</v>
      </c>
      <c r="D6" s="71" t="s">
        <v>140</v>
      </c>
      <c r="E6" s="71" t="s">
        <v>139</v>
      </c>
      <c r="F6" s="71" t="s">
        <v>138</v>
      </c>
    </row>
    <row r="7" spans="1:6" ht="21.75" thickBot="1">
      <c r="A7" s="40"/>
      <c r="B7" s="70" t="s">
        <v>33</v>
      </c>
      <c r="C7" s="70" t="s">
        <v>137</v>
      </c>
      <c r="D7" s="38"/>
      <c r="E7" s="69" t="s">
        <v>136</v>
      </c>
      <c r="F7" s="68"/>
    </row>
    <row r="8" spans="1:6" ht="20.25" thickBot="1">
      <c r="A8" s="47"/>
      <c r="B8" s="48"/>
      <c r="C8" s="48"/>
      <c r="D8" s="45"/>
      <c r="E8" s="45"/>
      <c r="F8" s="48"/>
    </row>
    <row r="9" spans="1:6" ht="19.5">
      <c r="A9" s="37" t="s">
        <v>135</v>
      </c>
      <c r="B9" s="36">
        <f>'[1]1'!AI81</f>
        <v>317</v>
      </c>
      <c r="C9" s="36">
        <f>'[1]1'!AJ81</f>
        <v>9</v>
      </c>
      <c r="D9" s="35" t="s">
        <v>76</v>
      </c>
      <c r="E9" s="35">
        <v>22</v>
      </c>
      <c r="F9" s="35" t="s">
        <v>134</v>
      </c>
    </row>
    <row r="10" spans="1:6" ht="19.5">
      <c r="A10" s="30" t="s">
        <v>133</v>
      </c>
      <c r="B10" s="29">
        <f>'[1]1'!AI92</f>
        <v>688</v>
      </c>
      <c r="C10" s="29">
        <f>'[1]1'!AJ92</f>
        <v>20</v>
      </c>
      <c r="D10" s="28" t="s">
        <v>67</v>
      </c>
      <c r="E10" s="28">
        <v>37</v>
      </c>
      <c r="F10" s="28" t="s">
        <v>43</v>
      </c>
    </row>
    <row r="11" spans="1:6" ht="20.25" thickBot="1">
      <c r="A11" s="43" t="s">
        <v>132</v>
      </c>
      <c r="B11" s="42">
        <f>'[1]1'!AI103</f>
        <v>760</v>
      </c>
      <c r="C11" s="42">
        <f>'[1]1'!AJ103</f>
        <v>23</v>
      </c>
      <c r="D11" s="41" t="s">
        <v>41</v>
      </c>
      <c r="E11" s="41">
        <v>34</v>
      </c>
      <c r="F11" s="23"/>
    </row>
    <row r="12" spans="1:6" ht="20.25" thickBot="1">
      <c r="A12" s="40"/>
      <c r="B12" s="38"/>
      <c r="C12" s="38"/>
      <c r="D12" s="38"/>
      <c r="E12" s="39" t="s">
        <v>101</v>
      </c>
      <c r="F12" s="38"/>
    </row>
    <row r="13" spans="1:6" ht="19.5">
      <c r="A13" s="37" t="s">
        <v>131</v>
      </c>
      <c r="B13" s="36">
        <f>'[1]1'!AI123</f>
        <v>321</v>
      </c>
      <c r="C13" s="36">
        <f>'[1]1'!AJ123</f>
        <v>10</v>
      </c>
      <c r="D13" s="35" t="s">
        <v>46</v>
      </c>
      <c r="E13" s="35">
        <v>15</v>
      </c>
      <c r="F13" s="35" t="s">
        <v>130</v>
      </c>
    </row>
    <row r="14" spans="1:6" ht="19.5">
      <c r="A14" s="30" t="s">
        <v>129</v>
      </c>
      <c r="B14" s="29">
        <f>'[1]1'!AI36</f>
        <v>532</v>
      </c>
      <c r="C14" s="29">
        <f>'[1]1'!AJ36</f>
        <v>16</v>
      </c>
      <c r="D14" s="28" t="s">
        <v>38</v>
      </c>
      <c r="E14" s="28">
        <v>25</v>
      </c>
      <c r="F14" s="28" t="s">
        <v>56</v>
      </c>
    </row>
    <row r="15" spans="1:6" ht="19.5">
      <c r="A15" s="30" t="s">
        <v>128</v>
      </c>
      <c r="B15" s="29">
        <f>'[1]1'!AI72</f>
        <v>207</v>
      </c>
      <c r="C15" s="29">
        <f>'[1]1'!AJ72</f>
        <v>8</v>
      </c>
      <c r="D15" s="28" t="s">
        <v>76</v>
      </c>
      <c r="E15" s="28">
        <v>12</v>
      </c>
      <c r="F15" s="27"/>
    </row>
    <row r="16" spans="1:6" ht="19.5">
      <c r="A16" s="30" t="s">
        <v>127</v>
      </c>
      <c r="B16" s="29">
        <f>'[1]1'!AI86</f>
        <v>277</v>
      </c>
      <c r="C16" s="29">
        <f>'[1]1'!AJ86</f>
        <v>9</v>
      </c>
      <c r="D16" s="28" t="s">
        <v>67</v>
      </c>
      <c r="E16" s="28">
        <v>18</v>
      </c>
      <c r="F16" s="27"/>
    </row>
    <row r="17" spans="1:6" ht="19.5">
      <c r="A17" s="30" t="s">
        <v>126</v>
      </c>
      <c r="B17" s="29">
        <f>'[1]1'!AI7</f>
        <v>246</v>
      </c>
      <c r="C17" s="29">
        <f>'[1]1'!AJ7</f>
        <v>9</v>
      </c>
      <c r="D17" s="28" t="s">
        <v>36</v>
      </c>
      <c r="E17" s="28">
        <v>15</v>
      </c>
      <c r="F17" s="27"/>
    </row>
    <row r="18" spans="1:6" ht="20.25" thickBot="1">
      <c r="A18" s="43" t="s">
        <v>125</v>
      </c>
      <c r="B18" s="42">
        <f>'[1]1'!AI102</f>
        <v>311</v>
      </c>
      <c r="C18" s="42">
        <f>'[1]1'!AJ102</f>
        <v>9</v>
      </c>
      <c r="D18" s="41" t="s">
        <v>41</v>
      </c>
      <c r="E18" s="41">
        <v>14</v>
      </c>
      <c r="F18" s="23"/>
    </row>
    <row r="19" spans="1:6" ht="20.25" thickBot="1">
      <c r="A19" s="40"/>
      <c r="B19" s="38"/>
      <c r="C19" s="38"/>
      <c r="D19" s="38"/>
      <c r="E19" s="39" t="s">
        <v>124</v>
      </c>
      <c r="F19" s="38"/>
    </row>
    <row r="20" spans="1:6" ht="19.5">
      <c r="A20" s="37" t="s">
        <v>123</v>
      </c>
      <c r="B20" s="36">
        <f>'[1]1'!AI73</f>
        <v>149</v>
      </c>
      <c r="C20" s="36">
        <f>'[1]1'!AJ73</f>
        <v>8</v>
      </c>
      <c r="D20" s="35" t="s">
        <v>76</v>
      </c>
      <c r="E20" s="35">
        <v>10</v>
      </c>
      <c r="F20" s="35" t="s">
        <v>122</v>
      </c>
    </row>
    <row r="21" spans="1:6" ht="19.5">
      <c r="A21" s="30" t="s">
        <v>121</v>
      </c>
      <c r="B21" s="29">
        <f>'[1]1'!AI26</f>
        <v>242</v>
      </c>
      <c r="C21" s="29">
        <f>'[1]1'!AJ26</f>
        <v>8</v>
      </c>
      <c r="D21" s="28" t="s">
        <v>36</v>
      </c>
      <c r="E21" s="28">
        <v>13</v>
      </c>
      <c r="F21" s="28" t="s">
        <v>56</v>
      </c>
    </row>
    <row r="22" spans="1:6" ht="19.5">
      <c r="A22" s="30" t="s">
        <v>120</v>
      </c>
      <c r="B22" s="29">
        <f>'[1]1'!AI90</f>
        <v>195</v>
      </c>
      <c r="C22" s="29">
        <f>'[1]1'!AJ90</f>
        <v>8</v>
      </c>
      <c r="D22" s="28" t="s">
        <v>67</v>
      </c>
      <c r="E22" s="28">
        <v>9</v>
      </c>
      <c r="F22" s="27"/>
    </row>
    <row r="23" spans="1:6" ht="19.5">
      <c r="A23" s="30" t="s">
        <v>119</v>
      </c>
      <c r="B23" s="29">
        <f>'[1]1'!AI42</f>
        <v>148</v>
      </c>
      <c r="C23" s="29">
        <f>'[1]1'!AJ42</f>
        <v>8</v>
      </c>
      <c r="D23" s="28" t="s">
        <v>38</v>
      </c>
      <c r="E23" s="28">
        <v>11</v>
      </c>
      <c r="F23" s="27"/>
    </row>
    <row r="24" spans="1:6" ht="19.5">
      <c r="A24" s="30" t="s">
        <v>118</v>
      </c>
      <c r="B24" s="29">
        <f>'[1]1'!AI77</f>
        <v>304</v>
      </c>
      <c r="C24" s="29">
        <f>'[1]1'!AJ77</f>
        <v>9</v>
      </c>
      <c r="D24" s="28" t="s">
        <v>76</v>
      </c>
      <c r="E24" s="28">
        <v>20</v>
      </c>
      <c r="F24" s="27"/>
    </row>
    <row r="25" spans="1:6" ht="19.5">
      <c r="A25" s="30" t="s">
        <v>117</v>
      </c>
      <c r="B25" s="29">
        <f>'[1]1'!AI37</f>
        <v>209</v>
      </c>
      <c r="C25" s="29">
        <f>'[1]1'!AJ37</f>
        <v>8</v>
      </c>
      <c r="D25" s="28" t="s">
        <v>38</v>
      </c>
      <c r="E25" s="28">
        <v>11</v>
      </c>
      <c r="F25" s="27"/>
    </row>
    <row r="26" spans="1:6" ht="19.5">
      <c r="A26" s="30" t="s">
        <v>116</v>
      </c>
      <c r="B26" s="29">
        <f>'[1]1'!AI125</f>
        <v>224</v>
      </c>
      <c r="C26" s="29">
        <f>'[1]1'!AJ125</f>
        <v>8</v>
      </c>
      <c r="D26" s="28" t="s">
        <v>46</v>
      </c>
      <c r="E26" s="28">
        <v>10</v>
      </c>
      <c r="F26" s="27"/>
    </row>
    <row r="27" spans="1:6" ht="20.25" thickBot="1">
      <c r="A27" s="43" t="s">
        <v>115</v>
      </c>
      <c r="B27" s="42">
        <f>'[1]1'!AI53</f>
        <v>253</v>
      </c>
      <c r="C27" s="42">
        <f>'[1]1'!AJ53</f>
        <v>8</v>
      </c>
      <c r="D27" s="41" t="s">
        <v>38</v>
      </c>
      <c r="E27" s="41">
        <v>13</v>
      </c>
      <c r="F27" s="23"/>
    </row>
    <row r="28" spans="1:6" ht="20.25" thickBot="1">
      <c r="A28" s="40"/>
      <c r="B28" s="38"/>
      <c r="C28" s="38"/>
      <c r="D28" s="38"/>
      <c r="E28" s="39" t="s">
        <v>114</v>
      </c>
      <c r="F28" s="38"/>
    </row>
    <row r="29" spans="1:6" ht="20.25" thickBot="1">
      <c r="A29" s="47"/>
      <c r="B29" s="48"/>
      <c r="C29" s="48"/>
      <c r="D29" s="45"/>
      <c r="E29" s="45"/>
      <c r="F29" s="48"/>
    </row>
    <row r="30" spans="1:6" ht="19.5">
      <c r="A30" s="37" t="s">
        <v>113</v>
      </c>
      <c r="B30" s="36">
        <f>'[1]1'!AI43</f>
        <v>504</v>
      </c>
      <c r="C30" s="36">
        <f>'[1]1'!AJ43</f>
        <v>15</v>
      </c>
      <c r="D30" s="35" t="s">
        <v>38</v>
      </c>
      <c r="E30" s="35">
        <v>23</v>
      </c>
      <c r="F30" s="35" t="s">
        <v>112</v>
      </c>
    </row>
    <row r="31" spans="1:6" ht="19.5">
      <c r="A31" s="30" t="s">
        <v>111</v>
      </c>
      <c r="B31" s="29">
        <f>'[1]1'!AI95</f>
        <v>207</v>
      </c>
      <c r="C31" s="29">
        <f>'[1]1'!AJ95</f>
        <v>9</v>
      </c>
      <c r="D31" s="28" t="s">
        <v>67</v>
      </c>
      <c r="E31" s="28">
        <v>15</v>
      </c>
      <c r="F31" s="28" t="s">
        <v>56</v>
      </c>
    </row>
    <row r="32" spans="1:6" ht="19.5">
      <c r="A32" s="30" t="s">
        <v>110</v>
      </c>
      <c r="B32" s="29">
        <f>'[1]1'!AI54</f>
        <v>136</v>
      </c>
      <c r="C32" s="29">
        <f>'[1]1'!AJ54</f>
        <v>8</v>
      </c>
      <c r="D32" s="28" t="s">
        <v>38</v>
      </c>
      <c r="E32" s="28">
        <v>10</v>
      </c>
      <c r="F32" s="27"/>
    </row>
    <row r="33" spans="1:6" ht="19.5">
      <c r="A33" s="30" t="s">
        <v>109</v>
      </c>
      <c r="B33" s="29">
        <f>'[1]1'!AI49</f>
        <v>155</v>
      </c>
      <c r="C33" s="29">
        <f>'[1]1'!AJ49</f>
        <v>8</v>
      </c>
      <c r="D33" s="28" t="s">
        <v>38</v>
      </c>
      <c r="E33" s="28">
        <v>10</v>
      </c>
      <c r="F33" s="27"/>
    </row>
    <row r="34" spans="1:6" ht="19.5">
      <c r="A34" s="30" t="s">
        <v>108</v>
      </c>
      <c r="B34" s="29">
        <f>'[1]1'!AI124</f>
        <v>230</v>
      </c>
      <c r="C34" s="29">
        <f>'[1]1'!AJ124</f>
        <v>8</v>
      </c>
      <c r="D34" s="28" t="s">
        <v>46</v>
      </c>
      <c r="E34" s="28">
        <v>13</v>
      </c>
      <c r="F34" s="27"/>
    </row>
    <row r="35" spans="1:6" ht="19.5">
      <c r="A35" s="30" t="s">
        <v>107</v>
      </c>
      <c r="B35" s="29">
        <f>'[1]1'!AI52</f>
        <v>146</v>
      </c>
      <c r="C35" s="29">
        <f>'[1]1'!AJ52</f>
        <v>8</v>
      </c>
      <c r="D35" s="28" t="s">
        <v>38</v>
      </c>
      <c r="E35" s="28">
        <v>10</v>
      </c>
      <c r="F35" s="27"/>
    </row>
    <row r="36" spans="1:6" ht="20.25" thickBot="1">
      <c r="A36" s="43" t="s">
        <v>106</v>
      </c>
      <c r="B36" s="42">
        <f>'[1]1'!AI51</f>
        <v>226</v>
      </c>
      <c r="C36" s="42">
        <f>'[1]1'!AJ51</f>
        <v>8</v>
      </c>
      <c r="D36" s="41" t="s">
        <v>38</v>
      </c>
      <c r="E36" s="41">
        <v>12</v>
      </c>
      <c r="F36" s="23"/>
    </row>
    <row r="37" spans="1:6" ht="19.5">
      <c r="A37" s="67"/>
      <c r="B37" s="65"/>
      <c r="C37" s="65"/>
      <c r="D37" s="65"/>
      <c r="E37" s="66" t="s">
        <v>101</v>
      </c>
      <c r="F37" s="65"/>
    </row>
    <row r="38" spans="1:6" s="61" customFormat="1" ht="19.5">
      <c r="A38" s="64"/>
      <c r="B38" s="62"/>
      <c r="C38" s="62"/>
      <c r="D38" s="62"/>
      <c r="E38" s="63"/>
      <c r="F38" s="62"/>
    </row>
    <row r="39" spans="1:6" s="61" customFormat="1" ht="19.5">
      <c r="A39" s="64"/>
      <c r="B39" s="62"/>
      <c r="C39" s="62"/>
      <c r="D39" s="62"/>
      <c r="E39" s="63"/>
      <c r="F39" s="62"/>
    </row>
    <row r="40" spans="1:6" s="61" customFormat="1" ht="19.5">
      <c r="A40" s="64"/>
      <c r="B40" s="62"/>
      <c r="C40" s="62"/>
      <c r="D40" s="62"/>
      <c r="E40" s="63"/>
      <c r="F40" s="62"/>
    </row>
    <row r="41" spans="1:6" ht="19.5">
      <c r="A41" s="60" t="s">
        <v>105</v>
      </c>
      <c r="B41" s="59">
        <f>'[1]1'!AI112</f>
        <v>500</v>
      </c>
      <c r="C41" s="59">
        <f>'[1]1'!AJ112</f>
        <v>17</v>
      </c>
      <c r="D41" s="58" t="s">
        <v>41</v>
      </c>
      <c r="E41" s="58">
        <v>28</v>
      </c>
      <c r="F41" s="57" t="s">
        <v>90</v>
      </c>
    </row>
    <row r="42" spans="1:6" ht="19.5">
      <c r="A42" s="56" t="s">
        <v>104</v>
      </c>
      <c r="B42" s="29">
        <f>'[1]1'!AI109</f>
        <v>439</v>
      </c>
      <c r="C42" s="29">
        <f>'[1]1'!AJ109</f>
        <v>15</v>
      </c>
      <c r="D42" s="28" t="s">
        <v>41</v>
      </c>
      <c r="E42" s="28">
        <v>27</v>
      </c>
      <c r="F42" s="55" t="s">
        <v>56</v>
      </c>
    </row>
    <row r="43" spans="1:6" ht="19.5">
      <c r="A43" s="56" t="s">
        <v>103</v>
      </c>
      <c r="B43" s="29">
        <f>'[1]1'!AI128</f>
        <v>175</v>
      </c>
      <c r="C43" s="29">
        <f>'[1]1'!AJ128</f>
        <v>11</v>
      </c>
      <c r="D43" s="28" t="s">
        <v>46</v>
      </c>
      <c r="E43" s="28">
        <v>17</v>
      </c>
      <c r="F43" s="55"/>
    </row>
    <row r="44" spans="1:6" ht="19.5">
      <c r="A44" s="54" t="s">
        <v>102</v>
      </c>
      <c r="B44" s="53">
        <f>'[1]1'!AI79</f>
        <v>347</v>
      </c>
      <c r="C44" s="53">
        <f>'[1]1'!AJ79</f>
        <v>11</v>
      </c>
      <c r="D44" s="52" t="s">
        <v>76</v>
      </c>
      <c r="E44" s="52">
        <v>21</v>
      </c>
      <c r="F44" s="51"/>
    </row>
    <row r="45" spans="1:6" ht="20.25" thickBot="1">
      <c r="A45" s="40"/>
      <c r="B45" s="38"/>
      <c r="C45" s="38"/>
      <c r="D45" s="38"/>
      <c r="E45" s="39" t="s">
        <v>101</v>
      </c>
      <c r="F45" s="38"/>
    </row>
    <row r="46" spans="1:6" ht="20.25" thickBot="1">
      <c r="A46" s="47"/>
      <c r="B46" s="48"/>
      <c r="C46" s="48"/>
      <c r="D46" s="45"/>
      <c r="E46" s="45"/>
      <c r="F46" s="48"/>
    </row>
    <row r="47" spans="1:6" ht="19.5">
      <c r="A47" s="37" t="s">
        <v>100</v>
      </c>
      <c r="B47" s="36">
        <f>'[1]1'!AI82</f>
        <v>139</v>
      </c>
      <c r="C47" s="36">
        <f>'[1]1'!AJ82</f>
        <v>8</v>
      </c>
      <c r="D47" s="35" t="s">
        <v>76</v>
      </c>
      <c r="E47" s="35">
        <v>10</v>
      </c>
      <c r="F47" s="35" t="s">
        <v>99</v>
      </c>
    </row>
    <row r="48" spans="1:6" ht="19.5">
      <c r="A48" s="30" t="s">
        <v>98</v>
      </c>
      <c r="B48" s="29">
        <f>'[1]1'!AI115</f>
        <v>149</v>
      </c>
      <c r="C48" s="29">
        <f>'[1]1'!AJ115</f>
        <v>8</v>
      </c>
      <c r="D48" s="28" t="s">
        <v>41</v>
      </c>
      <c r="E48" s="28">
        <v>10</v>
      </c>
      <c r="F48" s="28" t="s">
        <v>56</v>
      </c>
    </row>
    <row r="49" spans="1:6" ht="19.5">
      <c r="A49" s="30" t="s">
        <v>97</v>
      </c>
      <c r="B49" s="29">
        <f>'[1]1'!AI91</f>
        <v>193</v>
      </c>
      <c r="C49" s="29">
        <f>'[1]1'!AJ91</f>
        <v>8</v>
      </c>
      <c r="D49" s="28" t="s">
        <v>67</v>
      </c>
      <c r="E49" s="28">
        <v>15</v>
      </c>
      <c r="F49" s="27"/>
    </row>
    <row r="50" spans="1:6" ht="19.5">
      <c r="A50" s="30" t="s">
        <v>96</v>
      </c>
      <c r="B50" s="29">
        <f>'[1]1'!AI57</f>
        <v>151</v>
      </c>
      <c r="C50" s="29">
        <f>'[1]1'!AJ57</f>
        <v>8</v>
      </c>
      <c r="D50" s="28" t="s">
        <v>38</v>
      </c>
      <c r="E50" s="28">
        <v>11</v>
      </c>
      <c r="F50" s="27"/>
    </row>
    <row r="51" spans="1:6" ht="19.5">
      <c r="A51" s="30" t="s">
        <v>95</v>
      </c>
      <c r="B51" s="29">
        <f>'[1]1'!AI59</f>
        <v>140</v>
      </c>
      <c r="C51" s="29">
        <f>'[1]1'!AJ59</f>
        <v>8</v>
      </c>
      <c r="D51" s="28" t="s">
        <v>38</v>
      </c>
      <c r="E51" s="28">
        <v>9</v>
      </c>
      <c r="F51" s="27"/>
    </row>
    <row r="52" spans="1:6" ht="19.5">
      <c r="A52" s="30" t="s">
        <v>94</v>
      </c>
      <c r="B52" s="29">
        <f>'[1]1'!AI67</f>
        <v>159</v>
      </c>
      <c r="C52" s="29">
        <f>'[1]1'!AJ67</f>
        <v>8</v>
      </c>
      <c r="D52" s="28" t="s">
        <v>38</v>
      </c>
      <c r="E52" s="28">
        <v>10</v>
      </c>
      <c r="F52" s="27"/>
    </row>
    <row r="53" spans="1:6" ht="20.25" thickBot="1">
      <c r="A53" s="43" t="s">
        <v>93</v>
      </c>
      <c r="B53" s="42">
        <f>'[1]1'!AI100</f>
        <v>298</v>
      </c>
      <c r="C53" s="42">
        <f>'[1]1'!AJ100</f>
        <v>8</v>
      </c>
      <c r="D53" s="41" t="s">
        <v>41</v>
      </c>
      <c r="E53" s="41">
        <v>16</v>
      </c>
      <c r="F53" s="23"/>
    </row>
    <row r="54" spans="1:6" ht="20.25" thickBot="1">
      <c r="A54" s="50"/>
      <c r="B54" s="49"/>
      <c r="C54" s="49"/>
      <c r="D54" s="38"/>
      <c r="E54" s="39" t="s">
        <v>92</v>
      </c>
      <c r="F54" s="38"/>
    </row>
    <row r="55" spans="1:6" ht="19.5">
      <c r="A55" s="47"/>
      <c r="B55" s="48"/>
      <c r="C55" s="48"/>
      <c r="D55" s="45"/>
      <c r="E55" s="45"/>
      <c r="F55" s="45"/>
    </row>
    <row r="56" spans="1:6" ht="19.5">
      <c r="A56" s="47" t="s">
        <v>91</v>
      </c>
      <c r="B56" s="46">
        <f>'[1]1'!AI18</f>
        <v>361</v>
      </c>
      <c r="C56" s="46">
        <f>'[1]1'!AJ18</f>
        <v>12</v>
      </c>
      <c r="D56" s="45" t="s">
        <v>36</v>
      </c>
      <c r="E56" s="45">
        <v>20</v>
      </c>
      <c r="F56" s="45" t="s">
        <v>90</v>
      </c>
    </row>
    <row r="57" spans="1:6" ht="19.5">
      <c r="A57" s="47" t="s">
        <v>89</v>
      </c>
      <c r="B57" s="46">
        <f>'[1]1'!AI16</f>
        <v>210</v>
      </c>
      <c r="C57" s="46">
        <f>'[1]1'!AJ16</f>
        <v>11</v>
      </c>
      <c r="D57" s="45" t="s">
        <v>36</v>
      </c>
      <c r="E57" s="45">
        <v>16</v>
      </c>
      <c r="F57" s="45" t="s">
        <v>43</v>
      </c>
    </row>
    <row r="58" spans="1:6" ht="19.5">
      <c r="A58" s="47" t="s">
        <v>88</v>
      </c>
      <c r="B58" s="46">
        <f>'[1]1'!AI120</f>
        <v>136</v>
      </c>
      <c r="C58" s="46">
        <f>'[1]1'!AJ120</f>
        <v>11</v>
      </c>
      <c r="D58" s="45" t="s">
        <v>46</v>
      </c>
      <c r="E58" s="45">
        <v>15</v>
      </c>
      <c r="F58" s="44"/>
    </row>
    <row r="59" spans="1:6" ht="19.5">
      <c r="A59" s="47" t="s">
        <v>87</v>
      </c>
      <c r="B59" s="46">
        <f>'[1]1'!AI33</f>
        <v>144</v>
      </c>
      <c r="C59" s="46">
        <f>'[1]1'!AJ33</f>
        <v>10</v>
      </c>
      <c r="D59" s="45" t="s">
        <v>36</v>
      </c>
      <c r="E59" s="45">
        <v>14</v>
      </c>
      <c r="F59" s="44"/>
    </row>
    <row r="60" spans="1:6" ht="19.5">
      <c r="A60" s="47" t="s">
        <v>86</v>
      </c>
      <c r="B60" s="46">
        <f>'[1]1'!AI70</f>
        <v>169</v>
      </c>
      <c r="C60" s="46">
        <f>'[1]1'!AJ70</f>
        <v>11</v>
      </c>
      <c r="D60" s="45" t="s">
        <v>76</v>
      </c>
      <c r="E60" s="45">
        <v>15</v>
      </c>
      <c r="F60" s="44"/>
    </row>
    <row r="61" spans="1:6" ht="19.5">
      <c r="A61" s="47" t="s">
        <v>85</v>
      </c>
      <c r="B61" s="46">
        <f>'[1]1'!AI66</f>
        <v>234</v>
      </c>
      <c r="C61" s="46">
        <f>'[1]1'!AJ66</f>
        <v>11</v>
      </c>
      <c r="D61" s="45" t="s">
        <v>38</v>
      </c>
      <c r="E61" s="45">
        <v>15</v>
      </c>
      <c r="F61" s="44"/>
    </row>
    <row r="62" spans="1:6" ht="20.25" thickBot="1">
      <c r="A62" s="40"/>
      <c r="B62" s="38"/>
      <c r="C62" s="38"/>
      <c r="D62" s="38"/>
      <c r="E62" s="39" t="s">
        <v>84</v>
      </c>
      <c r="F62" s="38"/>
    </row>
    <row r="63" spans="1:6" ht="19.5">
      <c r="A63" s="37" t="s">
        <v>83</v>
      </c>
      <c r="B63" s="36">
        <f>'[1]1'!AI69</f>
        <v>128</v>
      </c>
      <c r="C63" s="36">
        <f>'[1]1'!AJ69</f>
        <v>8</v>
      </c>
      <c r="D63" s="35" t="s">
        <v>76</v>
      </c>
      <c r="E63" s="35">
        <v>10</v>
      </c>
      <c r="F63" s="34"/>
    </row>
    <row r="64" spans="1:6" ht="19.5">
      <c r="A64" s="30" t="s">
        <v>82</v>
      </c>
      <c r="B64" s="29">
        <f>'[1]1'!AI75</f>
        <v>258</v>
      </c>
      <c r="C64" s="29">
        <f>'[1]1'!AJ75</f>
        <v>8</v>
      </c>
      <c r="D64" s="28" t="s">
        <v>76</v>
      </c>
      <c r="E64" s="28">
        <v>12</v>
      </c>
      <c r="F64" s="28" t="s">
        <v>81</v>
      </c>
    </row>
    <row r="65" spans="1:6" ht="19.5">
      <c r="A65" s="30" t="s">
        <v>80</v>
      </c>
      <c r="B65" s="29">
        <f>'[1]1'!AI76</f>
        <v>223</v>
      </c>
      <c r="C65" s="29">
        <f>'[1]1'!AJ76</f>
        <v>8</v>
      </c>
      <c r="D65" s="28" t="s">
        <v>76</v>
      </c>
      <c r="E65" s="28">
        <v>11</v>
      </c>
      <c r="F65" s="28" t="s">
        <v>56</v>
      </c>
    </row>
    <row r="66" spans="1:6" ht="19.5">
      <c r="A66" s="30" t="s">
        <v>79</v>
      </c>
      <c r="B66" s="29">
        <f>'[1]1'!AI78</f>
        <v>161</v>
      </c>
      <c r="C66" s="29">
        <f>'[1]1'!AJ78</f>
        <v>8</v>
      </c>
      <c r="D66" s="28" t="s">
        <v>76</v>
      </c>
      <c r="E66" s="28">
        <v>11</v>
      </c>
      <c r="F66" s="27"/>
    </row>
    <row r="67" spans="1:6" ht="19.5">
      <c r="A67" s="30" t="s">
        <v>78</v>
      </c>
      <c r="B67" s="29">
        <f>'[1]1'!AI74</f>
        <v>129</v>
      </c>
      <c r="C67" s="29">
        <f>'[1]1'!AJ74</f>
        <v>8</v>
      </c>
      <c r="D67" s="28" t="s">
        <v>76</v>
      </c>
      <c r="E67" s="28">
        <v>8</v>
      </c>
      <c r="F67" s="27"/>
    </row>
    <row r="68" spans="1:6" ht="19.5">
      <c r="A68" s="30" t="s">
        <v>77</v>
      </c>
      <c r="B68" s="29">
        <f>'[1]1'!AI71</f>
        <v>291</v>
      </c>
      <c r="C68" s="29">
        <f>'[1]1'!AJ71</f>
        <v>9</v>
      </c>
      <c r="D68" s="28" t="s">
        <v>76</v>
      </c>
      <c r="E68" s="28">
        <v>15</v>
      </c>
      <c r="F68" s="27"/>
    </row>
    <row r="69" spans="1:6" ht="19.5">
      <c r="A69" s="30" t="s">
        <v>75</v>
      </c>
      <c r="B69" s="29">
        <f>'[1]1'!AI13</f>
        <v>191</v>
      </c>
      <c r="C69" s="29">
        <f>'[1]1'!AJ13</f>
        <v>8</v>
      </c>
      <c r="D69" s="28" t="s">
        <v>36</v>
      </c>
      <c r="E69" s="28">
        <v>10</v>
      </c>
      <c r="F69" s="27"/>
    </row>
    <row r="70" spans="1:6" ht="19.5">
      <c r="A70" s="30" t="s">
        <v>74</v>
      </c>
      <c r="B70" s="29">
        <f>'[1]1'!AI31</f>
        <v>126</v>
      </c>
      <c r="C70" s="29">
        <f>'[1]1'!AJ31</f>
        <v>8</v>
      </c>
      <c r="D70" s="28" t="s">
        <v>36</v>
      </c>
      <c r="E70" s="28">
        <v>9</v>
      </c>
      <c r="F70" s="27"/>
    </row>
    <row r="71" spans="1:6" ht="20.25" thickBot="1">
      <c r="A71" s="43" t="s">
        <v>73</v>
      </c>
      <c r="B71" s="42">
        <f>'[1]1'!AI17</f>
        <v>220</v>
      </c>
      <c r="C71" s="42">
        <f>'[1]1'!AJ17</f>
        <v>8</v>
      </c>
      <c r="D71" s="41" t="s">
        <v>36</v>
      </c>
      <c r="E71" s="41">
        <v>11</v>
      </c>
      <c r="F71" s="23"/>
    </row>
    <row r="72" spans="1:6" ht="20.25" thickBot="1">
      <c r="A72" s="40"/>
      <c r="B72" s="38"/>
      <c r="C72" s="38"/>
      <c r="D72" s="38"/>
      <c r="E72" s="39" t="s">
        <v>72</v>
      </c>
      <c r="F72" s="38"/>
    </row>
    <row r="73" spans="1:6" ht="19.5">
      <c r="A73" s="37" t="s">
        <v>71</v>
      </c>
      <c r="B73" s="36">
        <f>'[1]1'!AI87</f>
        <v>161</v>
      </c>
      <c r="C73" s="36">
        <f>'[1]1'!AJ87</f>
        <v>8</v>
      </c>
      <c r="D73" s="35" t="s">
        <v>67</v>
      </c>
      <c r="E73" s="35">
        <v>11</v>
      </c>
      <c r="F73" s="34"/>
    </row>
    <row r="74" spans="1:6" ht="19.5">
      <c r="A74" s="30" t="s">
        <v>70</v>
      </c>
      <c r="B74" s="29">
        <f>'[1]1'!AI94</f>
        <v>234</v>
      </c>
      <c r="C74" s="29">
        <f>'[1]1'!AJ94</f>
        <v>8</v>
      </c>
      <c r="D74" s="28" t="s">
        <v>67</v>
      </c>
      <c r="E74" s="28">
        <v>18</v>
      </c>
      <c r="F74" s="28" t="s">
        <v>69</v>
      </c>
    </row>
    <row r="75" spans="1:6" ht="19.5">
      <c r="A75" s="30" t="s">
        <v>68</v>
      </c>
      <c r="B75" s="29">
        <f>'[1]1'!AI96</f>
        <v>126</v>
      </c>
      <c r="C75" s="29">
        <f>'[1]1'!AJ96</f>
        <v>8</v>
      </c>
      <c r="D75" s="28" t="s">
        <v>67</v>
      </c>
      <c r="E75" s="28">
        <v>10</v>
      </c>
      <c r="F75" s="28" t="s">
        <v>56</v>
      </c>
    </row>
    <row r="76" spans="1:6" ht="19.5">
      <c r="A76" s="30" t="s">
        <v>66</v>
      </c>
      <c r="B76" s="29">
        <f>'[1]1'!AI39</f>
        <v>145</v>
      </c>
      <c r="C76" s="29">
        <f>'[1]1'!AJ39</f>
        <v>8</v>
      </c>
      <c r="D76" s="28" t="s">
        <v>38</v>
      </c>
      <c r="E76" s="28">
        <v>10</v>
      </c>
      <c r="F76" s="27"/>
    </row>
    <row r="77" spans="1:6" ht="19.5">
      <c r="A77" s="30" t="s">
        <v>65</v>
      </c>
      <c r="B77" s="29">
        <f>'[1]1'!AI50</f>
        <v>171</v>
      </c>
      <c r="C77" s="29">
        <f>'[1]1'!AJ50</f>
        <v>8</v>
      </c>
      <c r="D77" s="28" t="s">
        <v>38</v>
      </c>
      <c r="E77" s="28">
        <v>11</v>
      </c>
      <c r="F77" s="27"/>
    </row>
    <row r="78" spans="1:6" ht="19.5">
      <c r="A78" s="30" t="s">
        <v>64</v>
      </c>
      <c r="B78" s="29">
        <f>'[1]1'!AI35</f>
        <v>122</v>
      </c>
      <c r="C78" s="29">
        <f>'[1]1'!AJ35</f>
        <v>8</v>
      </c>
      <c r="D78" s="28" t="s">
        <v>38</v>
      </c>
      <c r="E78" s="28">
        <v>10</v>
      </c>
      <c r="F78" s="27"/>
    </row>
    <row r="79" spans="1:6" ht="19.5">
      <c r="A79" s="30" t="s">
        <v>63</v>
      </c>
      <c r="B79" s="29">
        <f>'[1]1'!AI45</f>
        <v>185</v>
      </c>
      <c r="C79" s="29">
        <f>'[1]1'!AJ45</f>
        <v>8</v>
      </c>
      <c r="D79" s="28" t="s">
        <v>38</v>
      </c>
      <c r="E79" s="28">
        <v>10</v>
      </c>
      <c r="F79" s="27"/>
    </row>
    <row r="80" spans="1:6" ht="19.5">
      <c r="A80" s="30" t="s">
        <v>62</v>
      </c>
      <c r="B80" s="29">
        <f>'[1]1'!AI47</f>
        <v>169</v>
      </c>
      <c r="C80" s="29">
        <f>'[1]1'!AJ47</f>
        <v>8</v>
      </c>
      <c r="D80" s="28" t="s">
        <v>38</v>
      </c>
      <c r="E80" s="28">
        <v>10</v>
      </c>
      <c r="F80" s="27"/>
    </row>
    <row r="81" spans="1:6" ht="19.5">
      <c r="A81" s="33"/>
      <c r="B81" s="27"/>
      <c r="C81" s="27"/>
      <c r="D81" s="27"/>
      <c r="E81" s="32" t="s">
        <v>61</v>
      </c>
      <c r="F81" s="27"/>
    </row>
    <row r="82" spans="1:6" ht="19.5">
      <c r="A82" s="30"/>
      <c r="B82" s="31"/>
      <c r="C82" s="31"/>
      <c r="D82" s="28"/>
      <c r="E82" s="28"/>
      <c r="F82" s="31" t="s">
        <v>60</v>
      </c>
    </row>
    <row r="83" spans="1:6" ht="19.5">
      <c r="A83" s="30" t="s">
        <v>59</v>
      </c>
      <c r="B83" s="29">
        <f>'[1]1'!AI44</f>
        <v>170</v>
      </c>
      <c r="C83" s="29">
        <f>'[1]1'!AJ44</f>
        <v>8</v>
      </c>
      <c r="D83" s="28" t="s">
        <v>38</v>
      </c>
      <c r="E83" s="28">
        <v>11</v>
      </c>
      <c r="F83" s="28" t="s">
        <v>58</v>
      </c>
    </row>
    <row r="84" spans="1:6" ht="19.5">
      <c r="A84" s="30" t="s">
        <v>57</v>
      </c>
      <c r="B84" s="29">
        <f>'[1]1'!AI101</f>
        <v>161</v>
      </c>
      <c r="C84" s="29">
        <f>'[1]1'!AJ101</f>
        <v>8</v>
      </c>
      <c r="D84" s="28" t="s">
        <v>41</v>
      </c>
      <c r="E84" s="28">
        <v>10</v>
      </c>
      <c r="F84" s="28" t="s">
        <v>56</v>
      </c>
    </row>
    <row r="85" spans="1:6" ht="19.5">
      <c r="A85" s="30" t="s">
        <v>55</v>
      </c>
      <c r="B85" s="29">
        <f>'[1]1'!AI107</f>
        <v>130</v>
      </c>
      <c r="C85" s="29">
        <f>'[1]1'!AJ107</f>
        <v>8</v>
      </c>
      <c r="D85" s="28" t="s">
        <v>41</v>
      </c>
      <c r="E85" s="28">
        <v>10</v>
      </c>
      <c r="F85" s="27"/>
    </row>
    <row r="86" spans="1:6" ht="19.5">
      <c r="A86" s="30" t="s">
        <v>54</v>
      </c>
      <c r="B86" s="29">
        <f>'[1]1'!AI108</f>
        <v>134</v>
      </c>
      <c r="C86" s="29">
        <f>'[1]1'!AJ108</f>
        <v>8</v>
      </c>
      <c r="D86" s="28" t="s">
        <v>41</v>
      </c>
      <c r="E86" s="28">
        <v>9</v>
      </c>
      <c r="F86" s="27"/>
    </row>
    <row r="87" spans="1:6" ht="19.5">
      <c r="A87" s="30" t="s">
        <v>53</v>
      </c>
      <c r="B87" s="29">
        <f>'[1]1'!AI111</f>
        <v>148</v>
      </c>
      <c r="C87" s="29">
        <f>'[1]1'!AJ111</f>
        <v>8</v>
      </c>
      <c r="D87" s="28" t="s">
        <v>41</v>
      </c>
      <c r="E87" s="28">
        <v>9</v>
      </c>
      <c r="F87" s="27"/>
    </row>
    <row r="88" spans="1:6" ht="19.5">
      <c r="A88" s="30" t="s">
        <v>52</v>
      </c>
      <c r="B88" s="29">
        <f>'[1]1'!AI104</f>
        <v>132</v>
      </c>
      <c r="C88" s="29">
        <f>'[1]1'!AJ104</f>
        <v>8</v>
      </c>
      <c r="D88" s="28" t="s">
        <v>41</v>
      </c>
      <c r="E88" s="28">
        <v>10</v>
      </c>
      <c r="F88" s="27"/>
    </row>
    <row r="89" spans="1:6" ht="19.5">
      <c r="A89" s="30" t="s">
        <v>51</v>
      </c>
      <c r="B89" s="29">
        <f>'[1]1'!AI105</f>
        <v>136</v>
      </c>
      <c r="C89" s="29">
        <f>'[1]1'!AJ105</f>
        <v>8</v>
      </c>
      <c r="D89" s="28" t="s">
        <v>41</v>
      </c>
      <c r="E89" s="28">
        <v>10</v>
      </c>
      <c r="F89" s="27"/>
    </row>
    <row r="90" spans="1:6" ht="19.5">
      <c r="A90" s="30" t="s">
        <v>50</v>
      </c>
      <c r="B90" s="29">
        <f>'[1]1'!AI106</f>
        <v>170</v>
      </c>
      <c r="C90" s="29">
        <f>'[1]1'!AJ106</f>
        <v>8</v>
      </c>
      <c r="D90" s="28" t="s">
        <v>41</v>
      </c>
      <c r="E90" s="28">
        <v>11</v>
      </c>
      <c r="F90" s="27"/>
    </row>
    <row r="91" spans="1:6" ht="19.5">
      <c r="A91" s="30" t="s">
        <v>49</v>
      </c>
      <c r="B91" s="29">
        <f>'[1]1'!AI122</f>
        <v>129</v>
      </c>
      <c r="C91" s="29">
        <f>'[1]1'!AJ122</f>
        <v>8</v>
      </c>
      <c r="D91" s="28" t="s">
        <v>46</v>
      </c>
      <c r="E91" s="28">
        <v>10</v>
      </c>
      <c r="F91" s="27"/>
    </row>
    <row r="92" spans="1:6" ht="19.5">
      <c r="A92" s="33"/>
      <c r="B92" s="27"/>
      <c r="C92" s="27"/>
      <c r="D92" s="27"/>
      <c r="E92" s="32" t="s">
        <v>48</v>
      </c>
      <c r="F92" s="27"/>
    </row>
    <row r="93" spans="1:6" ht="19.5">
      <c r="A93" s="30"/>
      <c r="B93" s="31"/>
      <c r="C93" s="31"/>
      <c r="D93" s="28"/>
      <c r="E93" s="28"/>
      <c r="F93" s="31"/>
    </row>
    <row r="94" spans="1:6" ht="19.5">
      <c r="A94" s="30" t="s">
        <v>47</v>
      </c>
      <c r="B94" s="29">
        <f>'[1]1'!AI119</f>
        <v>401</v>
      </c>
      <c r="C94" s="29">
        <f>'[1]1'!AJ119</f>
        <v>11</v>
      </c>
      <c r="D94" s="28" t="s">
        <v>46</v>
      </c>
      <c r="E94" s="28">
        <v>23</v>
      </c>
      <c r="F94" s="28" t="s">
        <v>45</v>
      </c>
    </row>
    <row r="95" spans="1:6" ht="19.5">
      <c r="A95" s="30" t="s">
        <v>44</v>
      </c>
      <c r="B95" s="29">
        <f>'[1]1'!AI110</f>
        <v>164</v>
      </c>
      <c r="C95" s="29">
        <f>'[1]1'!AJ110</f>
        <v>9</v>
      </c>
      <c r="D95" s="28" t="s">
        <v>41</v>
      </c>
      <c r="E95" s="28">
        <v>15</v>
      </c>
      <c r="F95" s="28" t="s">
        <v>43</v>
      </c>
    </row>
    <row r="96" spans="1:6" ht="19.5">
      <c r="A96" s="30" t="s">
        <v>42</v>
      </c>
      <c r="B96" s="29">
        <f>'[1]1'!AI113</f>
        <v>302</v>
      </c>
      <c r="C96" s="29">
        <f>'[1]1'!AJ113</f>
        <v>12</v>
      </c>
      <c r="D96" s="28" t="s">
        <v>41</v>
      </c>
      <c r="E96" s="28">
        <v>18</v>
      </c>
      <c r="F96" s="27"/>
    </row>
    <row r="97" spans="1:6" ht="19.5">
      <c r="A97" s="30" t="s">
        <v>40</v>
      </c>
      <c r="B97" s="29">
        <f>'[1]1'!AI48</f>
        <v>134</v>
      </c>
      <c r="C97" s="29">
        <f>'[1]1'!AJ48</f>
        <v>11</v>
      </c>
      <c r="D97" s="28" t="s">
        <v>38</v>
      </c>
      <c r="E97" s="28">
        <v>15</v>
      </c>
      <c r="F97" s="27"/>
    </row>
    <row r="98" spans="1:6" ht="19.5">
      <c r="A98" s="30" t="s">
        <v>39</v>
      </c>
      <c r="B98" s="29">
        <f>'[1]1'!AI38</f>
        <v>190</v>
      </c>
      <c r="C98" s="29">
        <f>'[1]1'!AJ38</f>
        <v>11</v>
      </c>
      <c r="D98" s="28" t="s">
        <v>38</v>
      </c>
      <c r="E98" s="28">
        <v>15</v>
      </c>
      <c r="F98" s="27"/>
    </row>
    <row r="99" spans="1:6" ht="19.5">
      <c r="A99" s="30" t="s">
        <v>37</v>
      </c>
      <c r="B99" s="29">
        <f>'[1]1'!AI11</f>
        <v>149</v>
      </c>
      <c r="C99" s="29">
        <f>'[1]1'!AJ11</f>
        <v>11</v>
      </c>
      <c r="D99" s="28" t="s">
        <v>36</v>
      </c>
      <c r="E99" s="28">
        <v>16</v>
      </c>
      <c r="F99" s="27"/>
    </row>
    <row r="100" spans="1:6" ht="20.25" thickBot="1">
      <c r="A100" s="26"/>
      <c r="B100" s="23"/>
      <c r="C100" s="23"/>
      <c r="D100" s="25"/>
      <c r="E100" s="24" t="s">
        <v>35</v>
      </c>
      <c r="F100" s="23"/>
    </row>
    <row r="101" spans="1:6" ht="21">
      <c r="A101" s="22"/>
      <c r="B101" s="21"/>
      <c r="C101" s="21"/>
    </row>
    <row r="102" spans="1:6" ht="21">
      <c r="A102" s="22"/>
      <c r="B102" s="21"/>
      <c r="C102" s="21"/>
    </row>
    <row r="103" spans="1:6" ht="21">
      <c r="A103" s="22"/>
      <c r="B103" s="21"/>
      <c r="C103" s="21"/>
    </row>
    <row r="104" spans="1:6" ht="21">
      <c r="A104" s="20"/>
      <c r="B104" s="19"/>
      <c r="C104" s="19"/>
    </row>
    <row r="105" spans="1:6" ht="21">
      <c r="A105" s="22"/>
      <c r="B105" s="21"/>
      <c r="C105" s="21"/>
    </row>
    <row r="106" spans="1:6" ht="21">
      <c r="A106" s="20"/>
      <c r="B106" s="19"/>
      <c r="C106" s="19"/>
    </row>
    <row r="107" spans="1:6" ht="21">
      <c r="A107" s="20"/>
      <c r="B107" s="19"/>
      <c r="C107" s="19"/>
    </row>
  </sheetData>
  <mergeCells count="3">
    <mergeCell ref="A2:F2"/>
    <mergeCell ref="A3:F3"/>
    <mergeCell ref="A1:F1"/>
  </mergeCells>
  <pageMargins left="0.70866141732283472" right="0.70866141732283472" top="0.35433070866141736" bottom="0.15748031496062992" header="0.31496062992125984" footer="0.31496062992125984"/>
  <pageSetup paperSize="9" orientation="portrait" verticalDpi="0" r:id="rId1"/>
  <headerFooter>
    <oddFooter>หน้าที่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154"/>
  <sheetViews>
    <sheetView tabSelected="1" topLeftCell="F1" workbookViewId="0">
      <selection activeCell="L6" sqref="L6"/>
    </sheetView>
    <sheetView tabSelected="1" topLeftCell="D91" workbookViewId="1">
      <selection activeCell="J106" sqref="J106"/>
    </sheetView>
    <sheetView tabSelected="1" topLeftCell="D36" workbookViewId="2">
      <selection activeCell="Q111" sqref="Q111"/>
    </sheetView>
  </sheetViews>
  <sheetFormatPr defaultRowHeight="23.25"/>
  <cols>
    <col min="1" max="1" width="9" style="1" hidden="1" customWidth="1"/>
    <col min="2" max="2" width="2.875" style="1" hidden="1" customWidth="1"/>
    <col min="3" max="3" width="1.75" style="1" hidden="1" customWidth="1"/>
    <col min="4" max="4" width="12.75" style="13" customWidth="1"/>
    <col min="5" max="5" width="6.75" style="1" bestFit="1" customWidth="1"/>
    <col min="6" max="6" width="7.25" style="1" customWidth="1"/>
    <col min="7" max="8" width="9" style="1"/>
    <col min="9" max="9" width="6.375" style="316" customWidth="1"/>
    <col min="10" max="10" width="4.375" style="1" bestFit="1" customWidth="1"/>
    <col min="11" max="11" width="4.5" style="1" bestFit="1" customWidth="1"/>
    <col min="12" max="12" width="7.25" style="1" bestFit="1" customWidth="1"/>
    <col min="13" max="13" width="5" style="1" bestFit="1" customWidth="1"/>
    <col min="14" max="14" width="5.625" style="1" bestFit="1" customWidth="1"/>
    <col min="15" max="15" width="6.25" style="1" customWidth="1"/>
    <col min="16" max="16" width="5" style="1" bestFit="1" customWidth="1"/>
    <col min="17" max="17" width="8" style="1" bestFit="1" customWidth="1"/>
    <col min="18" max="18" width="7.25" style="13" bestFit="1" customWidth="1"/>
    <col min="19" max="19" width="18.625" style="1" customWidth="1"/>
    <col min="20" max="16384" width="9" style="1"/>
  </cols>
  <sheetData>
    <row r="1" spans="1:19">
      <c r="D1" s="306" t="s">
        <v>145</v>
      </c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1"/>
    </row>
    <row r="2" spans="1:19">
      <c r="D2" s="307" t="s">
        <v>144</v>
      </c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1"/>
    </row>
    <row r="3" spans="1:19">
      <c r="D3" s="307" t="s">
        <v>143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1"/>
    </row>
    <row r="4" spans="1:19" ht="24" thickBot="1">
      <c r="D4" s="232"/>
      <c r="E4" s="233"/>
      <c r="F4" s="233"/>
      <c r="R4" s="232"/>
    </row>
    <row r="5" spans="1:19">
      <c r="D5" s="275"/>
      <c r="E5" s="276"/>
      <c r="F5" s="276"/>
      <c r="G5" s="277"/>
      <c r="H5" s="278" t="s">
        <v>139</v>
      </c>
      <c r="I5" s="325" t="s">
        <v>141</v>
      </c>
      <c r="J5" s="308" t="s">
        <v>227</v>
      </c>
      <c r="K5" s="309"/>
      <c r="L5" s="310" t="s">
        <v>405</v>
      </c>
      <c r="M5" s="310"/>
      <c r="N5" s="311"/>
      <c r="O5" s="312" t="s">
        <v>406</v>
      </c>
      <c r="P5" s="313"/>
      <c r="Q5" s="314"/>
      <c r="R5" s="279" t="s">
        <v>2</v>
      </c>
      <c r="S5" s="74"/>
    </row>
    <row r="6" spans="1:19">
      <c r="D6" s="280" t="s">
        <v>142</v>
      </c>
      <c r="E6" s="244" t="s">
        <v>141</v>
      </c>
      <c r="F6" s="244" t="s">
        <v>141</v>
      </c>
      <c r="G6" s="249" t="s">
        <v>140</v>
      </c>
      <c r="H6" s="240" t="s">
        <v>416</v>
      </c>
      <c r="I6" s="326" t="s">
        <v>414</v>
      </c>
      <c r="J6" s="245" t="s">
        <v>237</v>
      </c>
      <c r="K6" s="245" t="s">
        <v>238</v>
      </c>
      <c r="L6" s="246" t="s">
        <v>274</v>
      </c>
      <c r="M6" s="246" t="s">
        <v>407</v>
      </c>
      <c r="N6" s="246" t="s">
        <v>347</v>
      </c>
      <c r="O6" s="246" t="s">
        <v>4</v>
      </c>
      <c r="P6" s="247" t="s">
        <v>408</v>
      </c>
      <c r="Q6" s="247" t="s">
        <v>409</v>
      </c>
      <c r="R6" s="281" t="s">
        <v>410</v>
      </c>
      <c r="S6" s="71" t="s">
        <v>138</v>
      </c>
    </row>
    <row r="7" spans="1:19">
      <c r="D7" s="331"/>
      <c r="E7" s="332" t="s">
        <v>33</v>
      </c>
      <c r="F7" s="332" t="s">
        <v>137</v>
      </c>
      <c r="G7" s="333"/>
      <c r="H7" s="240" t="s">
        <v>417</v>
      </c>
      <c r="I7" s="334" t="s">
        <v>415</v>
      </c>
      <c r="J7" s="245" t="s">
        <v>265</v>
      </c>
      <c r="K7" s="245" t="s">
        <v>266</v>
      </c>
      <c r="L7" s="246" t="s">
        <v>411</v>
      </c>
      <c r="M7" s="246" t="s">
        <v>334</v>
      </c>
      <c r="N7" s="246" t="s">
        <v>412</v>
      </c>
      <c r="O7" s="335"/>
      <c r="P7" s="335"/>
      <c r="Q7" s="335"/>
      <c r="R7" s="336" t="s">
        <v>413</v>
      </c>
      <c r="S7" s="71"/>
    </row>
    <row r="8" spans="1:19">
      <c r="A8" s="1">
        <v>26</v>
      </c>
      <c r="B8" s="1">
        <v>1</v>
      </c>
      <c r="C8" s="234">
        <v>1</v>
      </c>
      <c r="D8" s="10" t="s">
        <v>146</v>
      </c>
      <c r="E8" s="341">
        <v>317</v>
      </c>
      <c r="F8" s="341">
        <v>9</v>
      </c>
      <c r="G8" s="342" t="s">
        <v>76</v>
      </c>
      <c r="H8" s="342">
        <v>22</v>
      </c>
      <c r="I8" s="343">
        <v>21</v>
      </c>
      <c r="J8" s="341"/>
      <c r="K8" s="341"/>
      <c r="L8" s="341"/>
      <c r="M8" s="341"/>
      <c r="N8" s="341"/>
      <c r="O8" s="344"/>
      <c r="P8" s="345"/>
      <c r="Q8" s="345">
        <v>1</v>
      </c>
      <c r="R8" s="344">
        <v>1</v>
      </c>
      <c r="S8" s="346"/>
    </row>
    <row r="9" spans="1:19" ht="24" thickBot="1">
      <c r="A9" s="1">
        <v>51</v>
      </c>
      <c r="B9" s="1">
        <v>2</v>
      </c>
      <c r="C9" s="234">
        <v>2</v>
      </c>
      <c r="D9" s="11" t="s">
        <v>147</v>
      </c>
      <c r="E9" s="235">
        <v>688</v>
      </c>
      <c r="F9" s="235">
        <v>20</v>
      </c>
      <c r="G9" s="265" t="s">
        <v>67</v>
      </c>
      <c r="H9" s="265">
        <v>37</v>
      </c>
      <c r="I9" s="318">
        <v>37</v>
      </c>
      <c r="J9" s="235">
        <v>1</v>
      </c>
      <c r="K9" s="235">
        <v>1</v>
      </c>
      <c r="L9" s="235"/>
      <c r="M9" s="235"/>
      <c r="N9" s="235"/>
      <c r="O9" s="225"/>
      <c r="P9" s="226">
        <v>1</v>
      </c>
      <c r="Q9" s="226">
        <v>1</v>
      </c>
      <c r="R9" s="225">
        <v>1</v>
      </c>
      <c r="S9" s="347" t="s">
        <v>134</v>
      </c>
    </row>
    <row r="10" spans="1:19">
      <c r="A10" s="1">
        <v>117</v>
      </c>
      <c r="B10" s="1">
        <v>3</v>
      </c>
      <c r="C10" s="250">
        <v>3</v>
      </c>
      <c r="D10" s="12" t="s">
        <v>148</v>
      </c>
      <c r="E10" s="238">
        <v>760</v>
      </c>
      <c r="F10" s="238">
        <v>23</v>
      </c>
      <c r="G10" s="267" t="s">
        <v>41</v>
      </c>
      <c r="H10" s="267">
        <v>34</v>
      </c>
      <c r="I10" s="324">
        <v>33</v>
      </c>
      <c r="J10" s="238"/>
      <c r="K10" s="238">
        <v>1</v>
      </c>
      <c r="L10" s="238"/>
      <c r="M10" s="238"/>
      <c r="N10" s="238"/>
      <c r="O10" s="268"/>
      <c r="P10" s="269"/>
      <c r="Q10" s="269"/>
      <c r="R10" s="268">
        <v>1</v>
      </c>
      <c r="S10" s="348" t="s">
        <v>43</v>
      </c>
    </row>
    <row r="11" spans="1:19" ht="24" thickBot="1">
      <c r="C11" s="251"/>
      <c r="D11" s="337"/>
      <c r="E11" s="338"/>
      <c r="F11" s="338"/>
      <c r="G11" s="339" t="s">
        <v>15</v>
      </c>
      <c r="H11" s="339">
        <f>SUM(H8:H10)</f>
        <v>93</v>
      </c>
      <c r="I11" s="340">
        <f t="shared" ref="I11:R11" si="0">SUM(I8:I10)</f>
        <v>91</v>
      </c>
      <c r="J11" s="339">
        <f t="shared" si="0"/>
        <v>1</v>
      </c>
      <c r="K11" s="339">
        <f t="shared" si="0"/>
        <v>2</v>
      </c>
      <c r="L11" s="339">
        <f t="shared" si="0"/>
        <v>0</v>
      </c>
      <c r="M11" s="339">
        <f t="shared" si="0"/>
        <v>0</v>
      </c>
      <c r="N11" s="339">
        <f t="shared" si="0"/>
        <v>0</v>
      </c>
      <c r="O11" s="339">
        <f t="shared" si="0"/>
        <v>0</v>
      </c>
      <c r="P11" s="339">
        <f t="shared" si="0"/>
        <v>1</v>
      </c>
      <c r="Q11" s="339">
        <f t="shared" si="0"/>
        <v>2</v>
      </c>
      <c r="R11" s="339">
        <f t="shared" si="0"/>
        <v>3</v>
      </c>
      <c r="S11" s="38"/>
    </row>
    <row r="12" spans="1:19">
      <c r="C12" s="251"/>
      <c r="D12" s="284"/>
      <c r="E12" s="262"/>
      <c r="F12" s="262"/>
      <c r="G12" s="248"/>
      <c r="H12" s="248"/>
      <c r="I12" s="319"/>
      <c r="J12" s="262"/>
      <c r="K12" s="262"/>
      <c r="L12" s="262"/>
      <c r="M12" s="262"/>
      <c r="N12" s="262"/>
      <c r="O12" s="263"/>
      <c r="P12" s="264"/>
      <c r="Q12" s="264"/>
      <c r="R12" s="263"/>
    </row>
    <row r="13" spans="1:19">
      <c r="A13" s="1">
        <v>115</v>
      </c>
      <c r="B13" s="1">
        <v>4</v>
      </c>
      <c r="C13" s="252">
        <v>1</v>
      </c>
      <c r="D13" s="10" t="s">
        <v>149</v>
      </c>
      <c r="E13" s="341">
        <v>321</v>
      </c>
      <c r="F13" s="341">
        <v>10</v>
      </c>
      <c r="G13" s="342" t="s">
        <v>46</v>
      </c>
      <c r="H13" s="342">
        <v>15</v>
      </c>
      <c r="I13" s="349">
        <v>13</v>
      </c>
      <c r="J13" s="341"/>
      <c r="K13" s="341"/>
      <c r="L13" s="341"/>
      <c r="M13" s="341"/>
      <c r="N13" s="341"/>
      <c r="O13" s="344"/>
      <c r="P13" s="345"/>
      <c r="Q13" s="345">
        <v>1</v>
      </c>
      <c r="R13" s="344"/>
      <c r="S13" s="350" t="s">
        <v>130</v>
      </c>
    </row>
    <row r="14" spans="1:19" ht="24" thickBot="1">
      <c r="A14" s="1">
        <v>116</v>
      </c>
      <c r="B14" s="1">
        <v>5</v>
      </c>
      <c r="C14" s="253">
        <v>2</v>
      </c>
      <c r="D14" s="11" t="s">
        <v>150</v>
      </c>
      <c r="E14" s="235">
        <v>532</v>
      </c>
      <c r="F14" s="235">
        <v>16</v>
      </c>
      <c r="G14" s="265" t="s">
        <v>38</v>
      </c>
      <c r="H14" s="265">
        <v>25</v>
      </c>
      <c r="I14" s="321">
        <v>24</v>
      </c>
      <c r="J14" s="235">
        <v>1</v>
      </c>
      <c r="K14" s="235"/>
      <c r="L14" s="235">
        <v>1</v>
      </c>
      <c r="M14" s="235"/>
      <c r="N14" s="235"/>
      <c r="O14" s="223"/>
      <c r="P14" s="224">
        <v>1</v>
      </c>
      <c r="Q14" s="224"/>
      <c r="R14" s="223">
        <v>1</v>
      </c>
      <c r="S14" s="347" t="s">
        <v>56</v>
      </c>
    </row>
    <row r="15" spans="1:19">
      <c r="A15" s="1">
        <v>113</v>
      </c>
      <c r="B15" s="1">
        <v>6</v>
      </c>
      <c r="C15" s="254">
        <v>3</v>
      </c>
      <c r="D15" s="11" t="s">
        <v>151</v>
      </c>
      <c r="E15" s="235">
        <v>207</v>
      </c>
      <c r="F15" s="235">
        <v>8</v>
      </c>
      <c r="G15" s="265" t="s">
        <v>76</v>
      </c>
      <c r="H15" s="265">
        <v>12</v>
      </c>
      <c r="I15" s="321">
        <v>12</v>
      </c>
      <c r="J15" s="235">
        <v>1</v>
      </c>
      <c r="K15" s="235"/>
      <c r="L15" s="235"/>
      <c r="M15" s="235"/>
      <c r="N15" s="235"/>
      <c r="O15" s="223"/>
      <c r="P15" s="224"/>
      <c r="Q15" s="224">
        <v>1</v>
      </c>
      <c r="R15" s="223">
        <v>1</v>
      </c>
      <c r="S15" s="4"/>
    </row>
    <row r="16" spans="1:19">
      <c r="A16" s="1">
        <v>79</v>
      </c>
      <c r="B16" s="1">
        <v>7</v>
      </c>
      <c r="C16" s="254">
        <v>4</v>
      </c>
      <c r="D16" s="11" t="s">
        <v>152</v>
      </c>
      <c r="E16" s="235">
        <v>277</v>
      </c>
      <c r="F16" s="235">
        <v>9</v>
      </c>
      <c r="G16" s="265" t="s">
        <v>67</v>
      </c>
      <c r="H16" s="265">
        <v>18</v>
      </c>
      <c r="I16" s="318">
        <v>16</v>
      </c>
      <c r="J16" s="235"/>
      <c r="K16" s="235"/>
      <c r="L16" s="235"/>
      <c r="M16" s="235"/>
      <c r="N16" s="235"/>
      <c r="O16" s="223">
        <v>1</v>
      </c>
      <c r="P16" s="224"/>
      <c r="Q16" s="224"/>
      <c r="R16" s="223">
        <v>1</v>
      </c>
      <c r="S16" s="4"/>
    </row>
    <row r="17" spans="1:19">
      <c r="A17" s="1">
        <v>114</v>
      </c>
      <c r="B17" s="1">
        <v>8</v>
      </c>
      <c r="C17" s="254">
        <v>5</v>
      </c>
      <c r="D17" s="11" t="s">
        <v>153</v>
      </c>
      <c r="E17" s="235">
        <v>246</v>
      </c>
      <c r="F17" s="235">
        <v>9</v>
      </c>
      <c r="G17" s="265" t="s">
        <v>36</v>
      </c>
      <c r="H17" s="265">
        <v>15</v>
      </c>
      <c r="I17" s="321">
        <v>15</v>
      </c>
      <c r="J17" s="235"/>
      <c r="K17" s="235"/>
      <c r="L17" s="235">
        <v>1</v>
      </c>
      <c r="M17" s="235"/>
      <c r="N17" s="235"/>
      <c r="O17" s="223">
        <v>1</v>
      </c>
      <c r="P17" s="224"/>
      <c r="Q17" s="224"/>
      <c r="R17" s="223">
        <v>1</v>
      </c>
      <c r="S17" s="4"/>
    </row>
    <row r="18" spans="1:19">
      <c r="A18" s="1">
        <v>92</v>
      </c>
      <c r="B18" s="1">
        <v>9</v>
      </c>
      <c r="C18" s="254">
        <v>6</v>
      </c>
      <c r="D18" s="12" t="s">
        <v>154</v>
      </c>
      <c r="E18" s="238">
        <v>311</v>
      </c>
      <c r="F18" s="238">
        <v>9</v>
      </c>
      <c r="G18" s="267" t="s">
        <v>41</v>
      </c>
      <c r="H18" s="267">
        <v>14</v>
      </c>
      <c r="I18" s="324">
        <v>14</v>
      </c>
      <c r="J18" s="238"/>
      <c r="K18" s="238"/>
      <c r="L18" s="238"/>
      <c r="M18" s="238"/>
      <c r="N18" s="238"/>
      <c r="O18" s="268">
        <v>1</v>
      </c>
      <c r="P18" s="269"/>
      <c r="Q18" s="269"/>
      <c r="R18" s="268">
        <v>1</v>
      </c>
      <c r="S18" s="5"/>
    </row>
    <row r="19" spans="1:19">
      <c r="C19" s="254"/>
      <c r="D19" s="337"/>
      <c r="E19" s="338"/>
      <c r="F19" s="338"/>
      <c r="G19" s="339" t="s">
        <v>15</v>
      </c>
      <c r="H19" s="339">
        <f>SUM(H13:H18)</f>
        <v>99</v>
      </c>
      <c r="I19" s="340">
        <f t="shared" ref="I19:R19" si="1">SUM(I13:I18)</f>
        <v>94</v>
      </c>
      <c r="J19" s="339">
        <f t="shared" si="1"/>
        <v>2</v>
      </c>
      <c r="K19" s="339">
        <f t="shared" si="1"/>
        <v>0</v>
      </c>
      <c r="L19" s="339">
        <f t="shared" si="1"/>
        <v>2</v>
      </c>
      <c r="M19" s="339">
        <f t="shared" si="1"/>
        <v>0</v>
      </c>
      <c r="N19" s="339">
        <f t="shared" si="1"/>
        <v>0</v>
      </c>
      <c r="O19" s="339">
        <f t="shared" si="1"/>
        <v>3</v>
      </c>
      <c r="P19" s="339">
        <f t="shared" si="1"/>
        <v>1</v>
      </c>
      <c r="Q19" s="339">
        <f t="shared" si="1"/>
        <v>2</v>
      </c>
      <c r="R19" s="339">
        <f t="shared" si="1"/>
        <v>5</v>
      </c>
      <c r="S19" s="330"/>
    </row>
    <row r="20" spans="1:19" s="261" customFormat="1">
      <c r="C20" s="273"/>
      <c r="D20" s="284"/>
      <c r="E20" s="262"/>
      <c r="F20" s="262"/>
      <c r="G20" s="248"/>
      <c r="H20" s="248"/>
      <c r="I20" s="319"/>
      <c r="J20" s="262"/>
      <c r="K20" s="262"/>
      <c r="L20" s="262"/>
      <c r="M20" s="262"/>
      <c r="N20" s="262"/>
      <c r="O20" s="263"/>
      <c r="P20" s="264"/>
      <c r="Q20" s="264"/>
      <c r="R20" s="263"/>
    </row>
    <row r="21" spans="1:19" s="261" customFormat="1">
      <c r="C21" s="273"/>
      <c r="D21" s="284"/>
      <c r="E21" s="262"/>
      <c r="F21" s="262"/>
      <c r="G21" s="248"/>
      <c r="H21" s="248"/>
      <c r="I21" s="319"/>
      <c r="J21" s="262"/>
      <c r="K21" s="262"/>
      <c r="L21" s="262"/>
      <c r="M21" s="262"/>
      <c r="N21" s="262"/>
      <c r="O21" s="263"/>
      <c r="P21" s="264"/>
      <c r="Q21" s="264"/>
      <c r="R21" s="263"/>
    </row>
    <row r="22" spans="1:19" s="261" customFormat="1">
      <c r="C22" s="273"/>
      <c r="D22" s="284"/>
      <c r="E22" s="262"/>
      <c r="F22" s="262"/>
      <c r="G22" s="248"/>
      <c r="H22" s="248"/>
      <c r="I22" s="319"/>
      <c r="J22" s="262"/>
      <c r="K22" s="262"/>
      <c r="L22" s="262"/>
      <c r="M22" s="262"/>
      <c r="N22" s="262"/>
      <c r="O22" s="263"/>
      <c r="P22" s="264"/>
      <c r="Q22" s="264"/>
      <c r="R22" s="263"/>
    </row>
    <row r="23" spans="1:19" s="261" customFormat="1">
      <c r="C23" s="273"/>
      <c r="D23" s="284"/>
      <c r="E23" s="262"/>
      <c r="F23" s="262"/>
      <c r="G23" s="248"/>
      <c r="H23" s="248"/>
      <c r="I23" s="319"/>
      <c r="J23" s="262"/>
      <c r="K23" s="262"/>
      <c r="L23" s="262"/>
      <c r="M23" s="262"/>
      <c r="N23" s="262"/>
      <c r="O23" s="263"/>
      <c r="P23" s="264"/>
      <c r="Q23" s="264"/>
      <c r="R23" s="263"/>
    </row>
    <row r="24" spans="1:19" ht="24" thickBot="1">
      <c r="A24" s="1">
        <v>111</v>
      </c>
      <c r="B24" s="1">
        <v>10</v>
      </c>
      <c r="C24" s="254">
        <v>1</v>
      </c>
      <c r="D24" s="10" t="s">
        <v>155</v>
      </c>
      <c r="E24" s="341">
        <v>149</v>
      </c>
      <c r="F24" s="341">
        <v>8</v>
      </c>
      <c r="G24" s="342" t="s">
        <v>76</v>
      </c>
      <c r="H24" s="342">
        <v>10</v>
      </c>
      <c r="I24" s="349">
        <v>10</v>
      </c>
      <c r="J24" s="341"/>
      <c r="K24" s="341"/>
      <c r="L24" s="341"/>
      <c r="M24" s="341"/>
      <c r="N24" s="341"/>
      <c r="O24" s="344"/>
      <c r="P24" s="345">
        <v>1</v>
      </c>
      <c r="Q24" s="345"/>
      <c r="R24" s="344">
        <v>1</v>
      </c>
      <c r="S24" s="350" t="s">
        <v>122</v>
      </c>
    </row>
    <row r="25" spans="1:19">
      <c r="A25" s="1">
        <v>33</v>
      </c>
      <c r="B25" s="1">
        <v>11</v>
      </c>
      <c r="C25" s="250">
        <v>2</v>
      </c>
      <c r="D25" s="11" t="s">
        <v>156</v>
      </c>
      <c r="E25" s="235">
        <v>242</v>
      </c>
      <c r="F25" s="235">
        <v>8</v>
      </c>
      <c r="G25" s="265" t="s">
        <v>36</v>
      </c>
      <c r="H25" s="265">
        <v>13</v>
      </c>
      <c r="I25" s="318">
        <v>13</v>
      </c>
      <c r="J25" s="235"/>
      <c r="K25" s="235"/>
      <c r="L25" s="235"/>
      <c r="M25" s="235"/>
      <c r="N25" s="235"/>
      <c r="O25" s="223"/>
      <c r="P25" s="224"/>
      <c r="Q25" s="224">
        <v>1</v>
      </c>
      <c r="R25" s="223">
        <v>1</v>
      </c>
      <c r="S25" s="347" t="s">
        <v>56</v>
      </c>
    </row>
    <row r="26" spans="1:19">
      <c r="A26" s="1">
        <v>30</v>
      </c>
      <c r="B26" s="1">
        <v>12</v>
      </c>
      <c r="C26" s="252">
        <v>3</v>
      </c>
      <c r="D26" s="11" t="s">
        <v>157</v>
      </c>
      <c r="E26" s="235">
        <v>195</v>
      </c>
      <c r="F26" s="235">
        <v>8</v>
      </c>
      <c r="G26" s="265" t="s">
        <v>67</v>
      </c>
      <c r="H26" s="265">
        <v>9</v>
      </c>
      <c r="I26" s="318">
        <v>9</v>
      </c>
      <c r="J26" s="235"/>
      <c r="K26" s="235"/>
      <c r="L26" s="235"/>
      <c r="M26" s="235"/>
      <c r="N26" s="235"/>
      <c r="O26" s="223"/>
      <c r="P26" s="224"/>
      <c r="Q26" s="224"/>
      <c r="R26" s="223"/>
      <c r="S26" s="4"/>
    </row>
    <row r="27" spans="1:19">
      <c r="A27" s="1">
        <v>109</v>
      </c>
      <c r="B27" s="1">
        <v>13</v>
      </c>
      <c r="C27" s="252">
        <v>4</v>
      </c>
      <c r="D27" s="11" t="s">
        <v>158</v>
      </c>
      <c r="E27" s="235">
        <v>148</v>
      </c>
      <c r="F27" s="235">
        <v>8</v>
      </c>
      <c r="G27" s="265" t="s">
        <v>38</v>
      </c>
      <c r="H27" s="265">
        <v>11</v>
      </c>
      <c r="I27" s="321">
        <v>11</v>
      </c>
      <c r="J27" s="235"/>
      <c r="K27" s="235"/>
      <c r="L27" s="235"/>
      <c r="M27" s="235"/>
      <c r="N27" s="235"/>
      <c r="O27" s="223"/>
      <c r="P27" s="224"/>
      <c r="Q27" s="224"/>
      <c r="R27" s="223">
        <v>1</v>
      </c>
      <c r="S27" s="4"/>
    </row>
    <row r="28" spans="1:19">
      <c r="A28" s="1">
        <v>48</v>
      </c>
      <c r="B28" s="1">
        <v>14</v>
      </c>
      <c r="C28" s="252">
        <v>5</v>
      </c>
      <c r="D28" s="11" t="s">
        <v>159</v>
      </c>
      <c r="E28" s="235">
        <v>304</v>
      </c>
      <c r="F28" s="235">
        <v>9</v>
      </c>
      <c r="G28" s="265" t="s">
        <v>76</v>
      </c>
      <c r="H28" s="265">
        <v>20</v>
      </c>
      <c r="I28" s="318">
        <v>19</v>
      </c>
      <c r="J28" s="235"/>
      <c r="K28" s="235">
        <v>2</v>
      </c>
      <c r="L28" s="235"/>
      <c r="M28" s="235"/>
      <c r="N28" s="235"/>
      <c r="O28" s="223">
        <v>1</v>
      </c>
      <c r="P28" s="224"/>
      <c r="Q28" s="224"/>
      <c r="R28" s="223">
        <v>1</v>
      </c>
      <c r="S28" s="4"/>
    </row>
    <row r="29" spans="1:19">
      <c r="A29" s="1">
        <v>49</v>
      </c>
      <c r="B29" s="1">
        <v>15</v>
      </c>
      <c r="C29" s="252">
        <v>6</v>
      </c>
      <c r="D29" s="11" t="s">
        <v>160</v>
      </c>
      <c r="E29" s="235">
        <v>209</v>
      </c>
      <c r="F29" s="235">
        <v>8</v>
      </c>
      <c r="G29" s="265" t="s">
        <v>38</v>
      </c>
      <c r="H29" s="265">
        <v>11</v>
      </c>
      <c r="I29" s="318">
        <v>11</v>
      </c>
      <c r="J29" s="235">
        <v>1</v>
      </c>
      <c r="K29" s="235"/>
      <c r="L29" s="235"/>
      <c r="M29" s="235"/>
      <c r="N29" s="235"/>
      <c r="O29" s="223"/>
      <c r="P29" s="224"/>
      <c r="Q29" s="224">
        <v>1</v>
      </c>
      <c r="R29" s="223">
        <v>1</v>
      </c>
      <c r="S29" s="4"/>
    </row>
    <row r="30" spans="1:19">
      <c r="A30" s="1">
        <v>98</v>
      </c>
      <c r="B30" s="1">
        <v>16</v>
      </c>
      <c r="C30" s="252">
        <v>7</v>
      </c>
      <c r="D30" s="11" t="s">
        <v>161</v>
      </c>
      <c r="E30" s="235">
        <v>224</v>
      </c>
      <c r="F30" s="235">
        <v>8</v>
      </c>
      <c r="G30" s="265" t="s">
        <v>46</v>
      </c>
      <c r="H30" s="265">
        <v>10</v>
      </c>
      <c r="I30" s="321">
        <v>10</v>
      </c>
      <c r="J30" s="235">
        <v>1</v>
      </c>
      <c r="K30" s="235"/>
      <c r="L30" s="235"/>
      <c r="M30" s="235">
        <v>1</v>
      </c>
      <c r="N30" s="235"/>
      <c r="O30" s="223"/>
      <c r="P30" s="224"/>
      <c r="Q30" s="224"/>
      <c r="R30" s="223"/>
      <c r="S30" s="4"/>
    </row>
    <row r="31" spans="1:19" ht="24" thickBot="1">
      <c r="A31" s="1">
        <v>13</v>
      </c>
      <c r="B31" s="1">
        <v>17</v>
      </c>
      <c r="C31" s="253">
        <v>8</v>
      </c>
      <c r="D31" s="12" t="s">
        <v>162</v>
      </c>
      <c r="E31" s="238">
        <v>253</v>
      </c>
      <c r="F31" s="238">
        <v>8</v>
      </c>
      <c r="G31" s="267" t="s">
        <v>38</v>
      </c>
      <c r="H31" s="267">
        <v>13</v>
      </c>
      <c r="I31" s="351">
        <v>12</v>
      </c>
      <c r="J31" s="238"/>
      <c r="K31" s="238"/>
      <c r="L31" s="238"/>
      <c r="M31" s="238">
        <v>1</v>
      </c>
      <c r="N31" s="238">
        <v>1</v>
      </c>
      <c r="O31" s="268">
        <v>1</v>
      </c>
      <c r="P31" s="269"/>
      <c r="Q31" s="269"/>
      <c r="R31" s="268">
        <v>1</v>
      </c>
      <c r="S31" s="5"/>
    </row>
    <row r="32" spans="1:19" ht="24" thickBot="1">
      <c r="C32" s="254"/>
      <c r="D32" s="337"/>
      <c r="E32" s="338"/>
      <c r="F32" s="338"/>
      <c r="G32" s="339" t="s">
        <v>15</v>
      </c>
      <c r="H32" s="339">
        <f>SUM(H24:H31)</f>
        <v>97</v>
      </c>
      <c r="I32" s="340">
        <f t="shared" ref="I32:R32" si="2">SUM(I24:I31)</f>
        <v>95</v>
      </c>
      <c r="J32" s="339">
        <f t="shared" si="2"/>
        <v>2</v>
      </c>
      <c r="K32" s="339">
        <f t="shared" si="2"/>
        <v>2</v>
      </c>
      <c r="L32" s="339">
        <f t="shared" si="2"/>
        <v>0</v>
      </c>
      <c r="M32" s="339">
        <f t="shared" si="2"/>
        <v>2</v>
      </c>
      <c r="N32" s="339">
        <f t="shared" si="2"/>
        <v>1</v>
      </c>
      <c r="O32" s="339">
        <f t="shared" si="2"/>
        <v>2</v>
      </c>
      <c r="P32" s="339">
        <f t="shared" si="2"/>
        <v>1</v>
      </c>
      <c r="Q32" s="339">
        <f t="shared" si="2"/>
        <v>2</v>
      </c>
      <c r="R32" s="339">
        <f t="shared" si="2"/>
        <v>6</v>
      </c>
      <c r="S32" s="330"/>
    </row>
    <row r="33" spans="1:19">
      <c r="A33" s="1">
        <v>62</v>
      </c>
      <c r="B33" s="1">
        <v>18</v>
      </c>
      <c r="C33" s="250">
        <v>1</v>
      </c>
      <c r="D33" s="10" t="s">
        <v>163</v>
      </c>
      <c r="E33" s="341">
        <v>504</v>
      </c>
      <c r="F33" s="341">
        <v>15</v>
      </c>
      <c r="G33" s="342" t="s">
        <v>38</v>
      </c>
      <c r="H33" s="342">
        <v>23</v>
      </c>
      <c r="I33" s="343">
        <v>22</v>
      </c>
      <c r="J33" s="341"/>
      <c r="K33" s="341"/>
      <c r="L33" s="341"/>
      <c r="M33" s="341"/>
      <c r="N33" s="341"/>
      <c r="O33" s="344"/>
      <c r="P33" s="345"/>
      <c r="Q33" s="345"/>
      <c r="R33" s="344">
        <v>1</v>
      </c>
      <c r="S33" s="350" t="s">
        <v>112</v>
      </c>
    </row>
    <row r="34" spans="1:19">
      <c r="A34" s="1">
        <v>18</v>
      </c>
      <c r="B34" s="1">
        <v>19</v>
      </c>
      <c r="C34" s="252">
        <v>2</v>
      </c>
      <c r="D34" s="11" t="s">
        <v>164</v>
      </c>
      <c r="E34" s="235">
        <v>207</v>
      </c>
      <c r="F34" s="235">
        <v>9</v>
      </c>
      <c r="G34" s="265" t="s">
        <v>67</v>
      </c>
      <c r="H34" s="265">
        <v>15</v>
      </c>
      <c r="I34" s="318">
        <v>14</v>
      </c>
      <c r="J34" s="235"/>
      <c r="K34" s="235"/>
      <c r="L34" s="235"/>
      <c r="M34" s="235"/>
      <c r="N34" s="235"/>
      <c r="O34" s="223"/>
      <c r="P34" s="224"/>
      <c r="Q34" s="224">
        <v>1</v>
      </c>
      <c r="R34" s="223">
        <v>1</v>
      </c>
      <c r="S34" s="347" t="s">
        <v>56</v>
      </c>
    </row>
    <row r="35" spans="1:19">
      <c r="A35" s="1">
        <v>42</v>
      </c>
      <c r="B35" s="1">
        <v>20</v>
      </c>
      <c r="C35" s="252">
        <v>3</v>
      </c>
      <c r="D35" s="11" t="s">
        <v>165</v>
      </c>
      <c r="E35" s="235">
        <v>136</v>
      </c>
      <c r="F35" s="235">
        <v>8</v>
      </c>
      <c r="G35" s="265" t="s">
        <v>38</v>
      </c>
      <c r="H35" s="265">
        <v>10</v>
      </c>
      <c r="I35" s="318">
        <v>10</v>
      </c>
      <c r="J35" s="235"/>
      <c r="K35" s="235"/>
      <c r="L35" s="235"/>
      <c r="M35" s="235"/>
      <c r="N35" s="235"/>
      <c r="O35" s="223"/>
      <c r="P35" s="224">
        <v>1</v>
      </c>
      <c r="Q35" s="224"/>
      <c r="R35" s="223"/>
      <c r="S35" s="4"/>
    </row>
    <row r="36" spans="1:19">
      <c r="A36" s="1">
        <v>20</v>
      </c>
      <c r="B36" s="1">
        <v>21</v>
      </c>
      <c r="C36" s="252">
        <v>4</v>
      </c>
      <c r="D36" s="11" t="s">
        <v>166</v>
      </c>
      <c r="E36" s="235">
        <v>155</v>
      </c>
      <c r="F36" s="235">
        <v>8</v>
      </c>
      <c r="G36" s="265" t="s">
        <v>38</v>
      </c>
      <c r="H36" s="265">
        <v>10</v>
      </c>
      <c r="I36" s="318">
        <v>10</v>
      </c>
      <c r="J36" s="235"/>
      <c r="K36" s="235"/>
      <c r="L36" s="235">
        <v>1</v>
      </c>
      <c r="M36" s="235"/>
      <c r="N36" s="235"/>
      <c r="O36" s="223"/>
      <c r="P36" s="224">
        <v>1</v>
      </c>
      <c r="Q36" s="224"/>
      <c r="R36" s="223"/>
      <c r="S36" s="4"/>
    </row>
    <row r="37" spans="1:19">
      <c r="A37" s="1">
        <v>22</v>
      </c>
      <c r="B37" s="1">
        <v>22</v>
      </c>
      <c r="C37" s="252">
        <v>5</v>
      </c>
      <c r="D37" s="11" t="s">
        <v>167</v>
      </c>
      <c r="E37" s="235">
        <v>230</v>
      </c>
      <c r="F37" s="235">
        <v>8</v>
      </c>
      <c r="G37" s="265" t="s">
        <v>46</v>
      </c>
      <c r="H37" s="265">
        <v>13</v>
      </c>
      <c r="I37" s="318">
        <v>11</v>
      </c>
      <c r="J37" s="235"/>
      <c r="K37" s="235"/>
      <c r="L37" s="235"/>
      <c r="M37" s="235"/>
      <c r="N37" s="235"/>
      <c r="O37" s="223"/>
      <c r="P37" s="224"/>
      <c r="Q37" s="224">
        <v>1</v>
      </c>
      <c r="R37" s="223"/>
      <c r="S37" s="4"/>
    </row>
    <row r="38" spans="1:19">
      <c r="A38" s="1">
        <v>74</v>
      </c>
      <c r="B38" s="1">
        <v>23</v>
      </c>
      <c r="C38" s="252">
        <v>6</v>
      </c>
      <c r="D38" s="11" t="s">
        <v>168</v>
      </c>
      <c r="E38" s="235">
        <v>146</v>
      </c>
      <c r="F38" s="235">
        <v>8</v>
      </c>
      <c r="G38" s="265" t="s">
        <v>38</v>
      </c>
      <c r="H38" s="265">
        <v>10</v>
      </c>
      <c r="I38" s="318">
        <v>10</v>
      </c>
      <c r="J38" s="235"/>
      <c r="K38" s="235"/>
      <c r="L38" s="235"/>
      <c r="M38" s="235"/>
      <c r="N38" s="235"/>
      <c r="O38" s="223"/>
      <c r="P38" s="224">
        <v>1</v>
      </c>
      <c r="Q38" s="224"/>
      <c r="R38" s="223">
        <v>1</v>
      </c>
      <c r="S38" s="4"/>
    </row>
    <row r="39" spans="1:19">
      <c r="A39" s="1">
        <v>106</v>
      </c>
      <c r="B39" s="1">
        <v>24</v>
      </c>
      <c r="C39" s="252">
        <v>7</v>
      </c>
      <c r="D39" s="12" t="s">
        <v>169</v>
      </c>
      <c r="E39" s="238">
        <v>226</v>
      </c>
      <c r="F39" s="238">
        <v>8</v>
      </c>
      <c r="G39" s="267" t="s">
        <v>38</v>
      </c>
      <c r="H39" s="267">
        <v>12</v>
      </c>
      <c r="I39" s="324">
        <v>12</v>
      </c>
      <c r="J39" s="238"/>
      <c r="K39" s="238"/>
      <c r="L39" s="238"/>
      <c r="M39" s="238"/>
      <c r="N39" s="238"/>
      <c r="O39" s="268"/>
      <c r="P39" s="269"/>
      <c r="Q39" s="269"/>
      <c r="R39" s="268">
        <v>1</v>
      </c>
      <c r="S39" s="5"/>
    </row>
    <row r="40" spans="1:19">
      <c r="C40" s="255"/>
      <c r="D40" s="337"/>
      <c r="E40" s="338"/>
      <c r="F40" s="338"/>
      <c r="G40" s="339" t="s">
        <v>15</v>
      </c>
      <c r="H40" s="339">
        <f>SUM(H33:H39)</f>
        <v>93</v>
      </c>
      <c r="I40" s="340">
        <f t="shared" ref="I40:R40" si="3">SUM(I33:I39)</f>
        <v>89</v>
      </c>
      <c r="J40" s="339">
        <f t="shared" si="3"/>
        <v>0</v>
      </c>
      <c r="K40" s="339">
        <f t="shared" si="3"/>
        <v>0</v>
      </c>
      <c r="L40" s="339">
        <f t="shared" si="3"/>
        <v>1</v>
      </c>
      <c r="M40" s="339">
        <f t="shared" si="3"/>
        <v>0</v>
      </c>
      <c r="N40" s="339">
        <f t="shared" si="3"/>
        <v>0</v>
      </c>
      <c r="O40" s="339">
        <f t="shared" si="3"/>
        <v>0</v>
      </c>
      <c r="P40" s="339">
        <f t="shared" si="3"/>
        <v>3</v>
      </c>
      <c r="Q40" s="339">
        <f t="shared" si="3"/>
        <v>2</v>
      </c>
      <c r="R40" s="339">
        <f t="shared" si="3"/>
        <v>4</v>
      </c>
      <c r="S40" s="330"/>
    </row>
    <row r="41" spans="1:19" s="261" customFormat="1">
      <c r="C41" s="273"/>
      <c r="D41" s="284"/>
      <c r="E41" s="262"/>
      <c r="F41" s="262"/>
      <c r="G41" s="248"/>
      <c r="H41" s="248"/>
      <c r="I41" s="323"/>
      <c r="J41" s="248"/>
      <c r="K41" s="248"/>
      <c r="L41" s="248"/>
      <c r="M41" s="248"/>
      <c r="N41" s="248"/>
      <c r="O41" s="248"/>
      <c r="P41" s="248"/>
      <c r="Q41" s="248"/>
      <c r="R41" s="248"/>
    </row>
    <row r="42" spans="1:19" s="261" customFormat="1">
      <c r="C42" s="273"/>
      <c r="D42" s="284"/>
      <c r="E42" s="262"/>
      <c r="F42" s="262"/>
      <c r="G42" s="248"/>
      <c r="H42" s="248"/>
      <c r="I42" s="323"/>
      <c r="J42" s="248"/>
      <c r="K42" s="248"/>
      <c r="L42" s="248"/>
      <c r="M42" s="248"/>
      <c r="N42" s="248"/>
      <c r="O42" s="248"/>
      <c r="P42" s="248"/>
      <c r="Q42" s="248"/>
      <c r="R42" s="248"/>
    </row>
    <row r="43" spans="1:19" s="261" customFormat="1">
      <c r="C43" s="273"/>
      <c r="D43" s="284"/>
      <c r="E43" s="262"/>
      <c r="F43" s="262"/>
      <c r="G43" s="248"/>
      <c r="H43" s="248"/>
      <c r="I43" s="323"/>
      <c r="J43" s="248"/>
      <c r="K43" s="248"/>
      <c r="L43" s="248"/>
      <c r="M43" s="248"/>
      <c r="N43" s="248"/>
      <c r="O43" s="248"/>
      <c r="P43" s="248"/>
      <c r="Q43" s="248"/>
      <c r="R43" s="248"/>
    </row>
    <row r="44" spans="1:19">
      <c r="A44" s="1">
        <v>36</v>
      </c>
      <c r="B44" s="1">
        <v>25</v>
      </c>
      <c r="C44" s="251">
        <v>1</v>
      </c>
      <c r="D44" s="10" t="s">
        <v>170</v>
      </c>
      <c r="E44" s="341">
        <v>500</v>
      </c>
      <c r="F44" s="341">
        <v>17</v>
      </c>
      <c r="G44" s="342" t="s">
        <v>41</v>
      </c>
      <c r="H44" s="342">
        <v>28</v>
      </c>
      <c r="I44" s="343">
        <v>27</v>
      </c>
      <c r="J44" s="341"/>
      <c r="K44" s="341"/>
      <c r="L44" s="341">
        <v>2</v>
      </c>
      <c r="M44" s="341"/>
      <c r="N44" s="341"/>
      <c r="O44" s="344"/>
      <c r="P44" s="345"/>
      <c r="Q44" s="345">
        <v>1</v>
      </c>
      <c r="R44" s="344">
        <v>1</v>
      </c>
      <c r="S44" s="350" t="s">
        <v>90</v>
      </c>
    </row>
    <row r="45" spans="1:19">
      <c r="A45" s="1">
        <v>57</v>
      </c>
      <c r="B45" s="1">
        <v>26</v>
      </c>
      <c r="C45" s="252">
        <v>2</v>
      </c>
      <c r="D45" s="11" t="s">
        <v>171</v>
      </c>
      <c r="E45" s="235">
        <v>439</v>
      </c>
      <c r="F45" s="235">
        <v>15</v>
      </c>
      <c r="G45" s="265" t="s">
        <v>41</v>
      </c>
      <c r="H45" s="265">
        <v>27</v>
      </c>
      <c r="I45" s="318">
        <v>26</v>
      </c>
      <c r="J45" s="235"/>
      <c r="K45" s="235">
        <v>2</v>
      </c>
      <c r="L45" s="235"/>
      <c r="M45" s="235"/>
      <c r="N45" s="235"/>
      <c r="O45" s="223">
        <v>1</v>
      </c>
      <c r="P45" s="224"/>
      <c r="Q45" s="224"/>
      <c r="R45" s="223">
        <v>1</v>
      </c>
      <c r="S45" s="347" t="s">
        <v>56</v>
      </c>
    </row>
    <row r="46" spans="1:19" ht="24" thickBot="1">
      <c r="A46" s="1">
        <v>100</v>
      </c>
      <c r="B46" s="1">
        <v>27</v>
      </c>
      <c r="C46" s="253">
        <v>3</v>
      </c>
      <c r="D46" s="11" t="s">
        <v>172</v>
      </c>
      <c r="E46" s="235">
        <v>175</v>
      </c>
      <c r="F46" s="235">
        <v>11</v>
      </c>
      <c r="G46" s="265" t="s">
        <v>46</v>
      </c>
      <c r="H46" s="265">
        <v>17</v>
      </c>
      <c r="I46" s="321">
        <v>14</v>
      </c>
      <c r="J46" s="235"/>
      <c r="K46" s="235"/>
      <c r="L46" s="235"/>
      <c r="M46" s="235"/>
      <c r="N46" s="235"/>
      <c r="O46" s="223"/>
      <c r="P46" s="224"/>
      <c r="Q46" s="230">
        <v>1</v>
      </c>
      <c r="R46" s="223">
        <v>1</v>
      </c>
      <c r="S46" s="4"/>
    </row>
    <row r="47" spans="1:19">
      <c r="A47" s="1">
        <v>12</v>
      </c>
      <c r="B47" s="1">
        <v>28</v>
      </c>
      <c r="C47" s="250">
        <v>4</v>
      </c>
      <c r="D47" s="12" t="s">
        <v>173</v>
      </c>
      <c r="E47" s="238">
        <v>347</v>
      </c>
      <c r="F47" s="238">
        <v>11</v>
      </c>
      <c r="G47" s="267" t="s">
        <v>76</v>
      </c>
      <c r="H47" s="267">
        <v>21</v>
      </c>
      <c r="I47" s="351">
        <v>18</v>
      </c>
      <c r="J47" s="238"/>
      <c r="K47" s="238"/>
      <c r="L47" s="238"/>
      <c r="M47" s="238"/>
      <c r="N47" s="238">
        <v>2</v>
      </c>
      <c r="O47" s="268">
        <v>1</v>
      </c>
      <c r="P47" s="269"/>
      <c r="Q47" s="269"/>
      <c r="R47" s="268">
        <v>1</v>
      </c>
      <c r="S47" s="5"/>
    </row>
    <row r="48" spans="1:19">
      <c r="C48" s="251"/>
      <c r="D48" s="337"/>
      <c r="E48" s="338"/>
      <c r="F48" s="338"/>
      <c r="G48" s="339" t="s">
        <v>15</v>
      </c>
      <c r="H48" s="339">
        <f>SUM(H44:H47)</f>
        <v>93</v>
      </c>
      <c r="I48" s="340">
        <f t="shared" ref="I48:R48" si="4">SUM(I44:I47)</f>
        <v>85</v>
      </c>
      <c r="J48" s="339">
        <f t="shared" si="4"/>
        <v>0</v>
      </c>
      <c r="K48" s="339">
        <f t="shared" si="4"/>
        <v>2</v>
      </c>
      <c r="L48" s="339">
        <f t="shared" si="4"/>
        <v>2</v>
      </c>
      <c r="M48" s="339">
        <f t="shared" si="4"/>
        <v>0</v>
      </c>
      <c r="N48" s="339">
        <f t="shared" si="4"/>
        <v>2</v>
      </c>
      <c r="O48" s="339">
        <f t="shared" si="4"/>
        <v>2</v>
      </c>
      <c r="P48" s="339">
        <f t="shared" si="4"/>
        <v>0</v>
      </c>
      <c r="Q48" s="339">
        <f t="shared" si="4"/>
        <v>2</v>
      </c>
      <c r="R48" s="339">
        <f t="shared" si="4"/>
        <v>4</v>
      </c>
      <c r="S48" s="330"/>
    </row>
    <row r="49" spans="1:19">
      <c r="A49" s="1">
        <v>104</v>
      </c>
      <c r="B49" s="1">
        <v>29</v>
      </c>
      <c r="C49" s="252">
        <v>1</v>
      </c>
      <c r="D49" s="282" t="s">
        <v>174</v>
      </c>
      <c r="E49" s="241">
        <v>139</v>
      </c>
      <c r="F49" s="241">
        <v>8</v>
      </c>
      <c r="G49" s="271" t="s">
        <v>76</v>
      </c>
      <c r="H49" s="271">
        <v>10</v>
      </c>
      <c r="I49" s="320">
        <v>9</v>
      </c>
      <c r="J49" s="242">
        <v>1</v>
      </c>
      <c r="K49" s="241"/>
      <c r="L49" s="241"/>
      <c r="M49" s="241"/>
      <c r="N49" s="241"/>
      <c r="O49" s="242">
        <v>1</v>
      </c>
      <c r="P49" s="243"/>
      <c r="Q49" s="243"/>
      <c r="R49" s="242">
        <v>1</v>
      </c>
      <c r="S49" s="327" t="s">
        <v>99</v>
      </c>
    </row>
    <row r="50" spans="1:19">
      <c r="A50" s="1">
        <v>52</v>
      </c>
      <c r="B50" s="1">
        <v>30</v>
      </c>
      <c r="C50" s="252">
        <v>2</v>
      </c>
      <c r="D50" s="11" t="s">
        <v>175</v>
      </c>
      <c r="E50" s="235">
        <v>149</v>
      </c>
      <c r="F50" s="235">
        <v>8</v>
      </c>
      <c r="G50" s="265" t="s">
        <v>41</v>
      </c>
      <c r="H50" s="265">
        <v>10</v>
      </c>
      <c r="I50" s="318">
        <v>10</v>
      </c>
      <c r="J50" s="235"/>
      <c r="K50" s="235"/>
      <c r="L50" s="235"/>
      <c r="M50" s="235"/>
      <c r="N50" s="235"/>
      <c r="O50" s="223"/>
      <c r="P50" s="224"/>
      <c r="Q50" s="224"/>
      <c r="R50" s="223"/>
      <c r="S50" s="328" t="s">
        <v>56</v>
      </c>
    </row>
    <row r="51" spans="1:19">
      <c r="A51" s="1">
        <v>47</v>
      </c>
      <c r="B51" s="1">
        <v>31</v>
      </c>
      <c r="C51" s="252">
        <v>3</v>
      </c>
      <c r="D51" s="11" t="s">
        <v>176</v>
      </c>
      <c r="E51" s="235">
        <v>193</v>
      </c>
      <c r="F51" s="235">
        <v>8</v>
      </c>
      <c r="G51" s="265" t="s">
        <v>67</v>
      </c>
      <c r="H51" s="265">
        <v>15</v>
      </c>
      <c r="I51" s="318">
        <v>15</v>
      </c>
      <c r="J51" s="235"/>
      <c r="K51" s="235"/>
      <c r="L51" s="235"/>
      <c r="M51" s="235">
        <v>1</v>
      </c>
      <c r="N51" s="235"/>
      <c r="O51" s="223"/>
      <c r="P51" s="224"/>
      <c r="Q51" s="224">
        <v>1</v>
      </c>
      <c r="R51" s="223">
        <v>1</v>
      </c>
      <c r="S51" s="329"/>
    </row>
    <row r="52" spans="1:19">
      <c r="A52" s="1">
        <v>88</v>
      </c>
      <c r="B52" s="1">
        <v>32</v>
      </c>
      <c r="C52" s="252">
        <v>4</v>
      </c>
      <c r="D52" s="11" t="s">
        <v>177</v>
      </c>
      <c r="E52" s="235">
        <v>151</v>
      </c>
      <c r="F52" s="235">
        <v>8</v>
      </c>
      <c r="G52" s="265" t="s">
        <v>38</v>
      </c>
      <c r="H52" s="265">
        <v>11</v>
      </c>
      <c r="I52" s="321">
        <v>11</v>
      </c>
      <c r="J52" s="235"/>
      <c r="K52" s="235"/>
      <c r="L52" s="235"/>
      <c r="M52" s="235"/>
      <c r="N52" s="235"/>
      <c r="O52" s="223"/>
      <c r="P52" s="224">
        <v>1</v>
      </c>
      <c r="Q52" s="224"/>
      <c r="R52" s="223">
        <v>1</v>
      </c>
      <c r="S52" s="329"/>
    </row>
    <row r="53" spans="1:19">
      <c r="A53" s="1">
        <v>94</v>
      </c>
      <c r="B53" s="1">
        <v>33</v>
      </c>
      <c r="C53" s="252">
        <v>5</v>
      </c>
      <c r="D53" s="11" t="s">
        <v>178</v>
      </c>
      <c r="E53" s="235">
        <v>140</v>
      </c>
      <c r="F53" s="235">
        <v>8</v>
      </c>
      <c r="G53" s="265" t="s">
        <v>38</v>
      </c>
      <c r="H53" s="265">
        <v>9</v>
      </c>
      <c r="I53" s="321">
        <v>9</v>
      </c>
      <c r="J53" s="235"/>
      <c r="K53" s="235"/>
      <c r="L53" s="235"/>
      <c r="M53" s="235"/>
      <c r="N53" s="235"/>
      <c r="O53" s="223">
        <v>1</v>
      </c>
      <c r="P53" s="224"/>
      <c r="Q53" s="224"/>
      <c r="R53" s="223">
        <v>1</v>
      </c>
      <c r="S53" s="329"/>
    </row>
    <row r="54" spans="1:19">
      <c r="A54" s="1">
        <v>11</v>
      </c>
      <c r="B54" s="1">
        <v>34</v>
      </c>
      <c r="C54" s="252">
        <v>6</v>
      </c>
      <c r="D54" s="11" t="s">
        <v>179</v>
      </c>
      <c r="E54" s="235">
        <v>159</v>
      </c>
      <c r="F54" s="235">
        <v>8</v>
      </c>
      <c r="G54" s="265" t="s">
        <v>38</v>
      </c>
      <c r="H54" s="265">
        <v>10</v>
      </c>
      <c r="I54" s="318">
        <v>10</v>
      </c>
      <c r="J54" s="235"/>
      <c r="K54" s="235"/>
      <c r="L54" s="235"/>
      <c r="M54" s="235"/>
      <c r="N54" s="235"/>
      <c r="O54" s="223"/>
      <c r="P54" s="224">
        <v>1</v>
      </c>
      <c r="Q54" s="224"/>
      <c r="R54" s="223">
        <v>1</v>
      </c>
      <c r="S54" s="329"/>
    </row>
    <row r="55" spans="1:19">
      <c r="A55" s="1">
        <v>17</v>
      </c>
      <c r="B55" s="1">
        <v>35</v>
      </c>
      <c r="C55" s="252">
        <v>7</v>
      </c>
      <c r="D55" s="283" t="s">
        <v>180</v>
      </c>
      <c r="E55" s="239">
        <v>298</v>
      </c>
      <c r="F55" s="239">
        <v>8</v>
      </c>
      <c r="G55" s="270" t="s">
        <v>41</v>
      </c>
      <c r="H55" s="270">
        <v>16</v>
      </c>
      <c r="I55" s="322">
        <v>14</v>
      </c>
      <c r="J55" s="239"/>
      <c r="K55" s="239"/>
      <c r="L55" s="239"/>
      <c r="M55" s="239"/>
      <c r="N55" s="239"/>
      <c r="O55" s="227"/>
      <c r="P55" s="228"/>
      <c r="Q55" s="228">
        <v>1</v>
      </c>
      <c r="R55" s="227">
        <v>1</v>
      </c>
      <c r="S55" s="329"/>
    </row>
    <row r="56" spans="1:19">
      <c r="C56" s="252"/>
      <c r="D56" s="352"/>
      <c r="E56" s="353"/>
      <c r="F56" s="353"/>
      <c r="G56" s="354" t="s">
        <v>15</v>
      </c>
      <c r="H56" s="354">
        <f>SUM(H49:H55)</f>
        <v>81</v>
      </c>
      <c r="I56" s="355">
        <f t="shared" ref="I56:R56" si="5">SUM(I49:I55)</f>
        <v>78</v>
      </c>
      <c r="J56" s="354">
        <f t="shared" si="5"/>
        <v>1</v>
      </c>
      <c r="K56" s="354">
        <f t="shared" si="5"/>
        <v>0</v>
      </c>
      <c r="L56" s="354">
        <f t="shared" si="5"/>
        <v>0</v>
      </c>
      <c r="M56" s="354">
        <f t="shared" si="5"/>
        <v>1</v>
      </c>
      <c r="N56" s="354">
        <f t="shared" si="5"/>
        <v>0</v>
      </c>
      <c r="O56" s="354">
        <f t="shared" si="5"/>
        <v>2</v>
      </c>
      <c r="P56" s="354">
        <f t="shared" si="5"/>
        <v>2</v>
      </c>
      <c r="Q56" s="354">
        <f t="shared" si="5"/>
        <v>2</v>
      </c>
      <c r="R56" s="354">
        <f t="shared" si="5"/>
        <v>6</v>
      </c>
      <c r="S56" s="329"/>
    </row>
    <row r="57" spans="1:19">
      <c r="A57" s="1">
        <v>14</v>
      </c>
      <c r="B57" s="1">
        <v>36</v>
      </c>
      <c r="C57" s="252">
        <v>1</v>
      </c>
      <c r="D57" s="10" t="s">
        <v>181</v>
      </c>
      <c r="E57" s="341">
        <v>361</v>
      </c>
      <c r="F57" s="341">
        <v>12</v>
      </c>
      <c r="G57" s="342" t="s">
        <v>36</v>
      </c>
      <c r="H57" s="342">
        <v>20</v>
      </c>
      <c r="I57" s="343">
        <f>'1'!I25</f>
        <v>20</v>
      </c>
      <c r="J57" s="341"/>
      <c r="K57" s="341"/>
      <c r="L57" s="341"/>
      <c r="M57" s="341"/>
      <c r="N57" s="341"/>
      <c r="O57" s="344"/>
      <c r="P57" s="345"/>
      <c r="Q57" s="345"/>
      <c r="R57" s="344">
        <v>1</v>
      </c>
      <c r="S57" s="350" t="s">
        <v>90</v>
      </c>
    </row>
    <row r="58" spans="1:19">
      <c r="A58" s="1">
        <v>15</v>
      </c>
      <c r="B58" s="1">
        <v>37</v>
      </c>
      <c r="C58" s="255">
        <v>2</v>
      </c>
      <c r="D58" s="11" t="s">
        <v>182</v>
      </c>
      <c r="E58" s="235">
        <v>210</v>
      </c>
      <c r="F58" s="235">
        <v>11</v>
      </c>
      <c r="G58" s="265" t="s">
        <v>36</v>
      </c>
      <c r="H58" s="265">
        <v>16</v>
      </c>
      <c r="I58" s="318">
        <f>'1'!I26</f>
        <v>16</v>
      </c>
      <c r="J58" s="235"/>
      <c r="K58" s="235">
        <v>1</v>
      </c>
      <c r="L58" s="235"/>
      <c r="M58" s="235"/>
      <c r="N58" s="235"/>
      <c r="O58" s="223">
        <v>1</v>
      </c>
      <c r="P58" s="224"/>
      <c r="Q58" s="224"/>
      <c r="R58" s="223">
        <v>1</v>
      </c>
      <c r="S58" s="347" t="s">
        <v>43</v>
      </c>
    </row>
    <row r="59" spans="1:19" ht="24" thickBot="1">
      <c r="A59" s="1">
        <v>44</v>
      </c>
      <c r="B59" s="1">
        <v>38</v>
      </c>
      <c r="C59" s="253">
        <v>3</v>
      </c>
      <c r="D59" s="11" t="s">
        <v>183</v>
      </c>
      <c r="E59" s="235">
        <v>136</v>
      </c>
      <c r="F59" s="235">
        <v>11</v>
      </c>
      <c r="G59" s="265" t="s">
        <v>46</v>
      </c>
      <c r="H59" s="265">
        <v>15</v>
      </c>
      <c r="I59" s="318">
        <f>'1'!I55</f>
        <v>14</v>
      </c>
      <c r="J59" s="235"/>
      <c r="K59" s="235">
        <v>1</v>
      </c>
      <c r="L59" s="235"/>
      <c r="M59" s="235"/>
      <c r="N59" s="235"/>
      <c r="O59" s="223"/>
      <c r="P59" s="224">
        <v>1</v>
      </c>
      <c r="Q59" s="224"/>
      <c r="R59" s="223"/>
      <c r="S59" s="4"/>
    </row>
    <row r="60" spans="1:19">
      <c r="A60" s="1">
        <v>82</v>
      </c>
      <c r="B60" s="1">
        <v>39</v>
      </c>
      <c r="C60" s="256">
        <v>4</v>
      </c>
      <c r="D60" s="11" t="s">
        <v>184</v>
      </c>
      <c r="E60" s="235">
        <v>144</v>
      </c>
      <c r="F60" s="235">
        <v>10</v>
      </c>
      <c r="G60" s="265" t="s">
        <v>36</v>
      </c>
      <c r="H60" s="265">
        <v>14</v>
      </c>
      <c r="I60" s="318">
        <f>'1'!I93</f>
        <v>13</v>
      </c>
      <c r="J60" s="235"/>
      <c r="K60" s="235"/>
      <c r="L60" s="235"/>
      <c r="M60" s="235"/>
      <c r="N60" s="235">
        <v>2</v>
      </c>
      <c r="O60" s="223"/>
      <c r="P60" s="224"/>
      <c r="Q60" s="224">
        <v>1</v>
      </c>
      <c r="R60" s="223"/>
      <c r="S60" s="4"/>
    </row>
    <row r="61" spans="1:19">
      <c r="A61" s="1">
        <v>69</v>
      </c>
      <c r="B61" s="1">
        <v>40</v>
      </c>
      <c r="C61" s="256">
        <v>5</v>
      </c>
      <c r="D61" s="11" t="s">
        <v>185</v>
      </c>
      <c r="E61" s="235">
        <v>169</v>
      </c>
      <c r="F61" s="235">
        <v>11</v>
      </c>
      <c r="G61" s="265" t="s">
        <v>76</v>
      </c>
      <c r="H61" s="265">
        <v>15</v>
      </c>
      <c r="I61" s="318">
        <f>'1'!I80</f>
        <v>14</v>
      </c>
      <c r="J61" s="235"/>
      <c r="K61" s="235"/>
      <c r="L61" s="235"/>
      <c r="M61" s="235"/>
      <c r="N61" s="235"/>
      <c r="O61" s="223"/>
      <c r="P61" s="224"/>
      <c r="Q61" s="224">
        <v>1</v>
      </c>
      <c r="R61" s="223">
        <v>1</v>
      </c>
      <c r="S61" s="4"/>
    </row>
    <row r="62" spans="1:19">
      <c r="A62" s="1">
        <v>89</v>
      </c>
      <c r="B62" s="1">
        <v>41</v>
      </c>
      <c r="C62" s="257">
        <v>6</v>
      </c>
      <c r="D62" s="12" t="s">
        <v>186</v>
      </c>
      <c r="E62" s="238">
        <v>234</v>
      </c>
      <c r="F62" s="238">
        <v>11</v>
      </c>
      <c r="G62" s="267" t="s">
        <v>38</v>
      </c>
      <c r="H62" s="267">
        <v>15</v>
      </c>
      <c r="I62" s="324">
        <v>15</v>
      </c>
      <c r="J62" s="238"/>
      <c r="K62" s="238"/>
      <c r="L62" s="238"/>
      <c r="M62" s="238"/>
      <c r="N62" s="238"/>
      <c r="O62" s="268">
        <v>1</v>
      </c>
      <c r="P62" s="269"/>
      <c r="Q62" s="269"/>
      <c r="R62" s="268"/>
      <c r="S62" s="5"/>
    </row>
    <row r="63" spans="1:19">
      <c r="C63" s="257"/>
      <c r="D63" s="356"/>
      <c r="E63" s="357"/>
      <c r="F63" s="357"/>
      <c r="G63" s="240" t="s">
        <v>15</v>
      </c>
      <c r="H63" s="240">
        <f>SUM(H57:H62)</f>
        <v>95</v>
      </c>
      <c r="I63" s="358">
        <f t="shared" ref="I63" si="6">SUM(I57:I62)</f>
        <v>92</v>
      </c>
      <c r="J63" s="240">
        <f t="shared" ref="J63" si="7">SUM(J57:J62)</f>
        <v>0</v>
      </c>
      <c r="K63" s="240">
        <f t="shared" ref="K63" si="8">SUM(K57:K62)</f>
        <v>2</v>
      </c>
      <c r="L63" s="240">
        <f t="shared" ref="L63" si="9">SUM(L57:L62)</f>
        <v>0</v>
      </c>
      <c r="M63" s="240">
        <f t="shared" ref="M63" si="10">SUM(M57:M62)</f>
        <v>0</v>
      </c>
      <c r="N63" s="240">
        <f t="shared" ref="N63" si="11">SUM(N57:N62)</f>
        <v>2</v>
      </c>
      <c r="O63" s="240">
        <f t="shared" ref="O63" si="12">SUM(O57:O62)</f>
        <v>2</v>
      </c>
      <c r="P63" s="240">
        <f t="shared" ref="P63" si="13">SUM(P57:P62)</f>
        <v>1</v>
      </c>
      <c r="Q63" s="240">
        <f t="shared" ref="Q63" si="14">SUM(Q57:Q62)</f>
        <v>2</v>
      </c>
      <c r="R63" s="240">
        <f t="shared" ref="R63" si="15">SUM(R57:R62)</f>
        <v>3</v>
      </c>
      <c r="S63" s="329"/>
    </row>
    <row r="64" spans="1:19">
      <c r="A64" s="1">
        <v>46</v>
      </c>
      <c r="B64" s="1">
        <v>42</v>
      </c>
      <c r="C64" s="257">
        <v>1</v>
      </c>
      <c r="D64" s="10" t="s">
        <v>187</v>
      </c>
      <c r="E64" s="341">
        <v>128</v>
      </c>
      <c r="F64" s="341">
        <v>8</v>
      </c>
      <c r="G64" s="342" t="s">
        <v>76</v>
      </c>
      <c r="H64" s="342">
        <v>10</v>
      </c>
      <c r="I64" s="343">
        <f>'1'!I57</f>
        <v>10</v>
      </c>
      <c r="J64" s="341"/>
      <c r="K64" s="341"/>
      <c r="L64" s="341"/>
      <c r="M64" s="341"/>
      <c r="N64" s="341"/>
      <c r="O64" s="344">
        <v>1</v>
      </c>
      <c r="P64" s="345"/>
      <c r="Q64" s="345"/>
      <c r="R64" s="344"/>
      <c r="S64" s="350" t="s">
        <v>81</v>
      </c>
    </row>
    <row r="65" spans="1:19">
      <c r="A65" s="1">
        <v>39</v>
      </c>
      <c r="B65" s="1">
        <v>43</v>
      </c>
      <c r="C65" s="258">
        <v>2</v>
      </c>
      <c r="D65" s="11" t="s">
        <v>188</v>
      </c>
      <c r="E65" s="235">
        <v>258</v>
      </c>
      <c r="F65" s="235">
        <v>8</v>
      </c>
      <c r="G65" s="265" t="s">
        <v>76</v>
      </c>
      <c r="H65" s="265">
        <v>12</v>
      </c>
      <c r="I65" s="318">
        <f>'1'!I50</f>
        <v>11</v>
      </c>
      <c r="J65" s="235"/>
      <c r="K65" s="235"/>
      <c r="L65" s="235">
        <v>1</v>
      </c>
      <c r="M65" s="235"/>
      <c r="N65" s="235"/>
      <c r="O65" s="223"/>
      <c r="P65" s="224"/>
      <c r="Q65" s="224"/>
      <c r="R65" s="223">
        <v>1</v>
      </c>
      <c r="S65" s="347" t="s">
        <v>56</v>
      </c>
    </row>
    <row r="66" spans="1:19" ht="24" thickBot="1">
      <c r="A66" s="1">
        <v>45</v>
      </c>
      <c r="B66" s="1">
        <v>44</v>
      </c>
      <c r="C66" s="259">
        <v>3</v>
      </c>
      <c r="D66" s="11" t="s">
        <v>189</v>
      </c>
      <c r="E66" s="235">
        <v>223</v>
      </c>
      <c r="F66" s="235">
        <v>8</v>
      </c>
      <c r="G66" s="265" t="s">
        <v>76</v>
      </c>
      <c r="H66" s="265">
        <v>11</v>
      </c>
      <c r="I66" s="318">
        <f>'1'!I56</f>
        <v>10</v>
      </c>
      <c r="J66" s="235">
        <v>1</v>
      </c>
      <c r="K66" s="235"/>
      <c r="L66" s="235"/>
      <c r="M66" s="235"/>
      <c r="N66" s="235"/>
      <c r="O66" s="223"/>
      <c r="P66" s="224"/>
      <c r="Q66" s="224">
        <v>1</v>
      </c>
      <c r="R66" s="223"/>
      <c r="S66" s="4"/>
    </row>
    <row r="67" spans="1:19">
      <c r="A67" s="1">
        <v>19</v>
      </c>
      <c r="B67" s="1">
        <v>45</v>
      </c>
      <c r="C67" s="250">
        <v>4</v>
      </c>
      <c r="D67" s="11" t="s">
        <v>190</v>
      </c>
      <c r="E67" s="235">
        <v>161</v>
      </c>
      <c r="F67" s="235">
        <v>8</v>
      </c>
      <c r="G67" s="265" t="s">
        <v>76</v>
      </c>
      <c r="H67" s="265">
        <v>11</v>
      </c>
      <c r="I67" s="318">
        <f>'1'!I30</f>
        <v>10</v>
      </c>
      <c r="J67" s="235"/>
      <c r="K67" s="235"/>
      <c r="L67" s="235"/>
      <c r="M67" s="235"/>
      <c r="N67" s="235"/>
      <c r="O67" s="223"/>
      <c r="P67" s="224"/>
      <c r="Q67" s="224"/>
      <c r="R67" s="223">
        <v>1</v>
      </c>
      <c r="S67" s="4"/>
    </row>
    <row r="68" spans="1:19">
      <c r="A68" s="1">
        <v>58</v>
      </c>
      <c r="B68" s="1">
        <v>46</v>
      </c>
      <c r="C68" s="252">
        <v>5</v>
      </c>
      <c r="D68" s="11" t="s">
        <v>191</v>
      </c>
      <c r="E68" s="235">
        <v>129</v>
      </c>
      <c r="F68" s="235">
        <v>8</v>
      </c>
      <c r="G68" s="265" t="s">
        <v>76</v>
      </c>
      <c r="H68" s="265">
        <v>8</v>
      </c>
      <c r="I68" s="318">
        <f>'1'!I69</f>
        <v>8</v>
      </c>
      <c r="J68" s="235">
        <v>1</v>
      </c>
      <c r="K68" s="235"/>
      <c r="L68" s="235"/>
      <c r="M68" s="235"/>
      <c r="N68" s="235"/>
      <c r="O68" s="223">
        <v>1</v>
      </c>
      <c r="P68" s="224"/>
      <c r="Q68" s="224"/>
      <c r="R68" s="223">
        <v>1</v>
      </c>
      <c r="S68" s="4"/>
    </row>
    <row r="69" spans="1:19">
      <c r="A69" s="1">
        <v>28</v>
      </c>
      <c r="B69" s="1">
        <v>47</v>
      </c>
      <c r="C69" s="252">
        <v>6</v>
      </c>
      <c r="D69" s="11" t="s">
        <v>192</v>
      </c>
      <c r="E69" s="235">
        <v>291</v>
      </c>
      <c r="F69" s="235">
        <v>9</v>
      </c>
      <c r="G69" s="265" t="s">
        <v>76</v>
      </c>
      <c r="H69" s="265">
        <v>15</v>
      </c>
      <c r="I69" s="318">
        <f>'1'!I39</f>
        <v>15</v>
      </c>
      <c r="J69" s="235"/>
      <c r="K69" s="235">
        <v>2</v>
      </c>
      <c r="L69" s="235"/>
      <c r="M69" s="235"/>
      <c r="N69" s="235">
        <v>1</v>
      </c>
      <c r="O69" s="223"/>
      <c r="P69" s="224"/>
      <c r="Q69" s="224"/>
      <c r="R69" s="223">
        <v>1</v>
      </c>
      <c r="S69" s="4"/>
    </row>
    <row r="70" spans="1:19">
      <c r="A70" s="1">
        <v>54</v>
      </c>
      <c r="B70" s="1">
        <v>48</v>
      </c>
      <c r="C70" s="252">
        <v>7</v>
      </c>
      <c r="D70" s="11" t="s">
        <v>193</v>
      </c>
      <c r="E70" s="235">
        <v>191</v>
      </c>
      <c r="F70" s="235">
        <v>8</v>
      </c>
      <c r="G70" s="265" t="s">
        <v>36</v>
      </c>
      <c r="H70" s="265">
        <v>10</v>
      </c>
      <c r="I70" s="318">
        <f>'1'!I65</f>
        <v>10</v>
      </c>
      <c r="J70" s="235"/>
      <c r="K70" s="235"/>
      <c r="L70" s="235"/>
      <c r="M70" s="235"/>
      <c r="N70" s="235"/>
      <c r="O70" s="223">
        <v>1</v>
      </c>
      <c r="P70" s="224"/>
      <c r="Q70" s="224"/>
      <c r="R70" s="223"/>
      <c r="S70" s="4"/>
    </row>
    <row r="71" spans="1:19">
      <c r="A71" s="1">
        <v>38</v>
      </c>
      <c r="B71" s="1">
        <v>49</v>
      </c>
      <c r="C71" s="252">
        <v>8</v>
      </c>
      <c r="D71" s="11" t="s">
        <v>194</v>
      </c>
      <c r="E71" s="235">
        <v>126</v>
      </c>
      <c r="F71" s="235">
        <v>8</v>
      </c>
      <c r="G71" s="265" t="s">
        <v>36</v>
      </c>
      <c r="H71" s="265">
        <v>9</v>
      </c>
      <c r="I71" s="318">
        <f>'1'!I49</f>
        <v>8</v>
      </c>
      <c r="J71" s="235"/>
      <c r="K71" s="235"/>
      <c r="L71" s="235"/>
      <c r="M71" s="235"/>
      <c r="N71" s="235"/>
      <c r="O71" s="223"/>
      <c r="P71" s="224"/>
      <c r="Q71" s="224"/>
      <c r="R71" s="223">
        <v>1</v>
      </c>
      <c r="S71" s="4"/>
    </row>
    <row r="72" spans="1:19">
      <c r="A72" s="1">
        <v>3</v>
      </c>
      <c r="B72" s="1">
        <v>50</v>
      </c>
      <c r="C72" s="252">
        <v>9</v>
      </c>
      <c r="D72" s="12" t="s">
        <v>195</v>
      </c>
      <c r="E72" s="238">
        <v>220</v>
      </c>
      <c r="F72" s="238">
        <v>8</v>
      </c>
      <c r="G72" s="267" t="s">
        <v>36</v>
      </c>
      <c r="H72" s="267">
        <v>11</v>
      </c>
      <c r="I72" s="351">
        <f>'1'!I14</f>
        <v>11</v>
      </c>
      <c r="J72" s="238"/>
      <c r="K72" s="238"/>
      <c r="L72" s="238">
        <v>1</v>
      </c>
      <c r="M72" s="238"/>
      <c r="N72" s="238">
        <v>2</v>
      </c>
      <c r="O72" s="268"/>
      <c r="P72" s="269">
        <v>1</v>
      </c>
      <c r="Q72" s="269"/>
      <c r="R72" s="268">
        <v>1</v>
      </c>
      <c r="S72" s="5"/>
    </row>
    <row r="73" spans="1:19">
      <c r="C73" s="255"/>
      <c r="D73" s="356"/>
      <c r="E73" s="357"/>
      <c r="F73" s="357"/>
      <c r="G73" s="240" t="s">
        <v>15</v>
      </c>
      <c r="H73" s="240">
        <f>SUM(H64:H72)</f>
        <v>97</v>
      </c>
      <c r="I73" s="358">
        <f t="shared" ref="I73" si="16">SUM(I64:I72)</f>
        <v>93</v>
      </c>
      <c r="J73" s="240">
        <f t="shared" ref="J73" si="17">SUM(J64:J72)</f>
        <v>2</v>
      </c>
      <c r="K73" s="240">
        <f t="shared" ref="K73" si="18">SUM(K64:K72)</f>
        <v>2</v>
      </c>
      <c r="L73" s="240">
        <f t="shared" ref="L73" si="19">SUM(L64:L72)</f>
        <v>2</v>
      </c>
      <c r="M73" s="240">
        <f t="shared" ref="M73" si="20">SUM(M64:M72)</f>
        <v>0</v>
      </c>
      <c r="N73" s="240">
        <f t="shared" ref="N73" si="21">SUM(N64:N72)</f>
        <v>3</v>
      </c>
      <c r="O73" s="240">
        <f t="shared" ref="O73" si="22">SUM(O64:O72)</f>
        <v>3</v>
      </c>
      <c r="P73" s="240">
        <f t="shared" ref="P73" si="23">SUM(P64:P72)</f>
        <v>1</v>
      </c>
      <c r="Q73" s="240">
        <f t="shared" ref="Q73" si="24">SUM(Q64:Q72)</f>
        <v>1</v>
      </c>
      <c r="R73" s="240">
        <f t="shared" ref="R73" si="25">SUM(R64:R72)</f>
        <v>6</v>
      </c>
      <c r="S73" s="329"/>
    </row>
    <row r="74" spans="1:19" ht="24" thickBot="1">
      <c r="A74" s="1">
        <v>60</v>
      </c>
      <c r="B74" s="1">
        <v>51</v>
      </c>
      <c r="C74" s="253">
        <v>1</v>
      </c>
      <c r="D74" s="10" t="s">
        <v>196</v>
      </c>
      <c r="E74" s="341">
        <v>161</v>
      </c>
      <c r="F74" s="341">
        <v>8</v>
      </c>
      <c r="G74" s="342" t="s">
        <v>67</v>
      </c>
      <c r="H74" s="342">
        <v>11</v>
      </c>
      <c r="I74" s="343">
        <f>'1'!I71</f>
        <v>11</v>
      </c>
      <c r="J74" s="341"/>
      <c r="K74" s="341"/>
      <c r="L74" s="341"/>
      <c r="M74" s="341"/>
      <c r="N74" s="341"/>
      <c r="O74" s="344"/>
      <c r="P74" s="345"/>
      <c r="Q74" s="345">
        <v>1</v>
      </c>
      <c r="R74" s="344">
        <v>1</v>
      </c>
      <c r="S74" s="350" t="s">
        <v>69</v>
      </c>
    </row>
    <row r="75" spans="1:19">
      <c r="A75" s="1">
        <v>25</v>
      </c>
      <c r="B75" s="1">
        <v>52</v>
      </c>
      <c r="C75" s="254">
        <v>2</v>
      </c>
      <c r="D75" s="11" t="s">
        <v>197</v>
      </c>
      <c r="E75" s="235">
        <v>234</v>
      </c>
      <c r="F75" s="235">
        <v>8</v>
      </c>
      <c r="G75" s="265" t="s">
        <v>67</v>
      </c>
      <c r="H75" s="265">
        <v>18</v>
      </c>
      <c r="I75" s="318">
        <f>'1'!I36</f>
        <v>17</v>
      </c>
      <c r="J75" s="235">
        <v>1</v>
      </c>
      <c r="K75" s="235">
        <v>1</v>
      </c>
      <c r="L75" s="235"/>
      <c r="M75" s="235"/>
      <c r="N75" s="235"/>
      <c r="O75" s="223">
        <v>1</v>
      </c>
      <c r="P75" s="224"/>
      <c r="Q75" s="224"/>
      <c r="R75" s="223">
        <v>1</v>
      </c>
      <c r="S75" s="347" t="s">
        <v>56</v>
      </c>
    </row>
    <row r="76" spans="1:19">
      <c r="A76" s="1">
        <v>53</v>
      </c>
      <c r="B76" s="1">
        <v>53</v>
      </c>
      <c r="C76" s="254">
        <v>3</v>
      </c>
      <c r="D76" s="11" t="s">
        <v>198</v>
      </c>
      <c r="E76" s="235">
        <v>126</v>
      </c>
      <c r="F76" s="235">
        <v>8</v>
      </c>
      <c r="G76" s="265" t="s">
        <v>67</v>
      </c>
      <c r="H76" s="265">
        <v>10</v>
      </c>
      <c r="I76" s="318">
        <f>'1'!I64</f>
        <v>9</v>
      </c>
      <c r="J76" s="235"/>
      <c r="K76" s="235"/>
      <c r="L76" s="235"/>
      <c r="M76" s="235"/>
      <c r="N76" s="235"/>
      <c r="O76" s="223"/>
      <c r="P76" s="224">
        <v>1</v>
      </c>
      <c r="Q76" s="224"/>
      <c r="R76" s="223">
        <v>1</v>
      </c>
      <c r="S76" s="4"/>
    </row>
    <row r="77" spans="1:19">
      <c r="A77" s="1">
        <v>5</v>
      </c>
      <c r="B77" s="1">
        <v>54</v>
      </c>
      <c r="C77" s="254">
        <v>4</v>
      </c>
      <c r="D77" s="11" t="s">
        <v>199</v>
      </c>
      <c r="E77" s="235">
        <v>145</v>
      </c>
      <c r="F77" s="235">
        <v>8</v>
      </c>
      <c r="G77" s="265" t="s">
        <v>38</v>
      </c>
      <c r="H77" s="265">
        <v>10</v>
      </c>
      <c r="I77" s="318">
        <f>'1'!I16</f>
        <v>9</v>
      </c>
      <c r="J77" s="235"/>
      <c r="K77" s="235"/>
      <c r="L77" s="235"/>
      <c r="M77" s="235">
        <v>1</v>
      </c>
      <c r="N77" s="235"/>
      <c r="O77" s="223">
        <v>1</v>
      </c>
      <c r="P77" s="224"/>
      <c r="Q77" s="224"/>
      <c r="R77" s="223"/>
      <c r="S77" s="4"/>
    </row>
    <row r="78" spans="1:19">
      <c r="A78" s="1">
        <v>24</v>
      </c>
      <c r="B78" s="1">
        <v>55</v>
      </c>
      <c r="C78" s="254">
        <v>5</v>
      </c>
      <c r="D78" s="11" t="s">
        <v>200</v>
      </c>
      <c r="E78" s="235">
        <v>171</v>
      </c>
      <c r="F78" s="235">
        <v>8</v>
      </c>
      <c r="G78" s="265" t="s">
        <v>38</v>
      </c>
      <c r="H78" s="265">
        <v>11</v>
      </c>
      <c r="I78" s="318">
        <f>'1'!I35</f>
        <v>11</v>
      </c>
      <c r="J78" s="235">
        <v>1</v>
      </c>
      <c r="K78" s="235"/>
      <c r="L78" s="235"/>
      <c r="M78" s="235"/>
      <c r="N78" s="235"/>
      <c r="O78" s="223">
        <v>1</v>
      </c>
      <c r="P78" s="224"/>
      <c r="Q78" s="224"/>
      <c r="R78" s="223">
        <v>1</v>
      </c>
      <c r="S78" s="4"/>
    </row>
    <row r="79" spans="1:19">
      <c r="A79" s="1">
        <v>67</v>
      </c>
      <c r="B79" s="1">
        <v>56</v>
      </c>
      <c r="C79" s="254">
        <v>6</v>
      </c>
      <c r="D79" s="11" t="s">
        <v>201</v>
      </c>
      <c r="E79" s="235">
        <v>122</v>
      </c>
      <c r="F79" s="235">
        <v>8</v>
      </c>
      <c r="G79" s="265" t="s">
        <v>38</v>
      </c>
      <c r="H79" s="265">
        <v>10</v>
      </c>
      <c r="I79" s="318">
        <f>'1'!I78</f>
        <v>9</v>
      </c>
      <c r="J79" s="235"/>
      <c r="K79" s="235"/>
      <c r="L79" s="235"/>
      <c r="M79" s="235"/>
      <c r="N79" s="235"/>
      <c r="O79" s="223"/>
      <c r="P79" s="224"/>
      <c r="Q79" s="224"/>
      <c r="R79" s="223">
        <v>1</v>
      </c>
      <c r="S79" s="4"/>
    </row>
    <row r="80" spans="1:19">
      <c r="A80" s="1">
        <v>50</v>
      </c>
      <c r="B80" s="1">
        <v>57</v>
      </c>
      <c r="C80" s="254">
        <v>7</v>
      </c>
      <c r="D80" s="11" t="s">
        <v>202</v>
      </c>
      <c r="E80" s="235">
        <v>185</v>
      </c>
      <c r="F80" s="235">
        <v>8</v>
      </c>
      <c r="G80" s="265" t="s">
        <v>38</v>
      </c>
      <c r="H80" s="265">
        <v>10</v>
      </c>
      <c r="I80" s="318">
        <f>'1'!I61</f>
        <v>10</v>
      </c>
      <c r="J80" s="235"/>
      <c r="K80" s="235">
        <v>1</v>
      </c>
      <c r="L80" s="235"/>
      <c r="M80" s="235">
        <v>1</v>
      </c>
      <c r="N80" s="235"/>
      <c r="O80" s="223">
        <v>1</v>
      </c>
      <c r="P80" s="224"/>
      <c r="Q80" s="224"/>
      <c r="R80" s="223">
        <v>1</v>
      </c>
      <c r="S80" s="4"/>
    </row>
    <row r="81" spans="1:19">
      <c r="A81" s="1">
        <v>112</v>
      </c>
      <c r="B81" s="1">
        <v>58</v>
      </c>
      <c r="C81" s="254">
        <v>8</v>
      </c>
      <c r="D81" s="12" t="s">
        <v>203</v>
      </c>
      <c r="E81" s="238">
        <v>169</v>
      </c>
      <c r="F81" s="238">
        <v>8</v>
      </c>
      <c r="G81" s="267" t="s">
        <v>38</v>
      </c>
      <c r="H81" s="267">
        <v>10</v>
      </c>
      <c r="I81" s="324">
        <v>10</v>
      </c>
      <c r="J81" s="238">
        <v>1</v>
      </c>
      <c r="K81" s="238">
        <v>1</v>
      </c>
      <c r="L81" s="238"/>
      <c r="M81" s="238"/>
      <c r="N81" s="238"/>
      <c r="O81" s="268">
        <v>1</v>
      </c>
      <c r="P81" s="269"/>
      <c r="Q81" s="269"/>
      <c r="R81" s="268"/>
      <c r="S81" s="5"/>
    </row>
    <row r="82" spans="1:19">
      <c r="C82" s="254"/>
      <c r="D82" s="337"/>
      <c r="E82" s="338"/>
      <c r="F82" s="338"/>
      <c r="G82" s="339" t="s">
        <v>15</v>
      </c>
      <c r="H82" s="339">
        <f>SUM(H74:H81)</f>
        <v>90</v>
      </c>
      <c r="I82" s="340">
        <f t="shared" ref="I82" si="26">SUM(I74:I81)</f>
        <v>86</v>
      </c>
      <c r="J82" s="339">
        <f t="shared" ref="J82" si="27">SUM(J74:J81)</f>
        <v>3</v>
      </c>
      <c r="K82" s="339">
        <f t="shared" ref="K82" si="28">SUM(K74:K81)</f>
        <v>3</v>
      </c>
      <c r="L82" s="339">
        <f t="shared" ref="L82" si="29">SUM(L74:L81)</f>
        <v>0</v>
      </c>
      <c r="M82" s="339">
        <f t="shared" ref="M82" si="30">SUM(M74:M81)</f>
        <v>2</v>
      </c>
      <c r="N82" s="339">
        <f t="shared" ref="N82" si="31">SUM(N74:N81)</f>
        <v>0</v>
      </c>
      <c r="O82" s="339">
        <f t="shared" ref="O82" si="32">SUM(O74:O81)</f>
        <v>5</v>
      </c>
      <c r="P82" s="339">
        <f t="shared" ref="P82" si="33">SUM(P74:P81)</f>
        <v>1</v>
      </c>
      <c r="Q82" s="339">
        <f t="shared" ref="Q82" si="34">SUM(Q74:Q81)</f>
        <v>1</v>
      </c>
      <c r="R82" s="339">
        <f t="shared" ref="R82" si="35">SUM(R74:R81)</f>
        <v>6</v>
      </c>
      <c r="S82" s="330"/>
    </row>
    <row r="83" spans="1:19">
      <c r="C83" s="254"/>
      <c r="D83" s="284"/>
      <c r="E83" s="262"/>
      <c r="F83" s="262"/>
      <c r="G83" s="248"/>
      <c r="H83" s="248"/>
      <c r="I83" s="323"/>
      <c r="J83" s="248"/>
      <c r="K83" s="248"/>
      <c r="L83" s="248"/>
      <c r="M83" s="248"/>
      <c r="N83" s="248"/>
      <c r="O83" s="248"/>
      <c r="P83" s="248"/>
      <c r="Q83" s="248"/>
      <c r="R83" s="248"/>
    </row>
    <row r="84" spans="1:19" ht="24" thickBot="1">
      <c r="A84" s="1">
        <v>29</v>
      </c>
      <c r="B84" s="1">
        <v>59</v>
      </c>
      <c r="C84" s="254">
        <v>1</v>
      </c>
      <c r="D84" s="10" t="s">
        <v>204</v>
      </c>
      <c r="E84" s="341">
        <v>170</v>
      </c>
      <c r="F84" s="341">
        <v>8</v>
      </c>
      <c r="G84" s="342" t="s">
        <v>38</v>
      </c>
      <c r="H84" s="342">
        <v>11</v>
      </c>
      <c r="I84" s="343">
        <f>'1'!I40</f>
        <v>11</v>
      </c>
      <c r="J84" s="341"/>
      <c r="K84" s="341"/>
      <c r="L84" s="341"/>
      <c r="M84" s="341"/>
      <c r="N84" s="341"/>
      <c r="O84" s="344"/>
      <c r="P84" s="345">
        <v>1</v>
      </c>
      <c r="Q84" s="345"/>
      <c r="R84" s="344">
        <v>1</v>
      </c>
      <c r="S84" s="350" t="s">
        <v>58</v>
      </c>
    </row>
    <row r="85" spans="1:19">
      <c r="A85" s="1">
        <v>75</v>
      </c>
      <c r="B85" s="1">
        <v>60</v>
      </c>
      <c r="C85" s="250">
        <v>2</v>
      </c>
      <c r="D85" s="11" t="s">
        <v>205</v>
      </c>
      <c r="E85" s="235">
        <v>161</v>
      </c>
      <c r="F85" s="235">
        <v>8</v>
      </c>
      <c r="G85" s="265" t="s">
        <v>41</v>
      </c>
      <c r="H85" s="265">
        <v>10</v>
      </c>
      <c r="I85" s="318">
        <f>'1'!I86</f>
        <v>9</v>
      </c>
      <c r="J85" s="235"/>
      <c r="K85" s="235"/>
      <c r="L85" s="235"/>
      <c r="M85" s="235"/>
      <c r="N85" s="235">
        <v>1</v>
      </c>
      <c r="O85" s="223"/>
      <c r="P85" s="224">
        <v>1</v>
      </c>
      <c r="Q85" s="224"/>
      <c r="R85" s="223"/>
      <c r="S85" s="347" t="s">
        <v>56</v>
      </c>
    </row>
    <row r="86" spans="1:19">
      <c r="A86" s="1">
        <v>77</v>
      </c>
      <c r="B86" s="1">
        <v>61</v>
      </c>
      <c r="C86" s="252">
        <v>3</v>
      </c>
      <c r="D86" s="11" t="s">
        <v>206</v>
      </c>
      <c r="E86" s="235">
        <v>130</v>
      </c>
      <c r="F86" s="235">
        <v>8</v>
      </c>
      <c r="G86" s="265" t="s">
        <v>41</v>
      </c>
      <c r="H86" s="265">
        <v>10</v>
      </c>
      <c r="I86" s="318">
        <f>'1'!I88</f>
        <v>8</v>
      </c>
      <c r="J86" s="235"/>
      <c r="K86" s="235">
        <v>1</v>
      </c>
      <c r="L86" s="235"/>
      <c r="M86" s="235"/>
      <c r="N86" s="235"/>
      <c r="O86" s="223">
        <v>1</v>
      </c>
      <c r="P86" s="224"/>
      <c r="Q86" s="224"/>
      <c r="R86" s="223">
        <v>1</v>
      </c>
      <c r="S86" s="4"/>
    </row>
    <row r="87" spans="1:19">
      <c r="A87" s="1">
        <v>95</v>
      </c>
      <c r="B87" s="1">
        <v>62</v>
      </c>
      <c r="C87" s="252">
        <v>4</v>
      </c>
      <c r="D87" s="11" t="s">
        <v>207</v>
      </c>
      <c r="E87" s="235">
        <v>134</v>
      </c>
      <c r="F87" s="235">
        <v>8</v>
      </c>
      <c r="G87" s="265" t="s">
        <v>41</v>
      </c>
      <c r="H87" s="265">
        <v>9</v>
      </c>
      <c r="I87" s="321">
        <v>9</v>
      </c>
      <c r="J87" s="235"/>
      <c r="K87" s="235"/>
      <c r="L87" s="235"/>
      <c r="M87" s="235"/>
      <c r="N87" s="235"/>
      <c r="O87" s="223">
        <v>1</v>
      </c>
      <c r="P87" s="224"/>
      <c r="Q87" s="224"/>
      <c r="R87" s="223">
        <v>1</v>
      </c>
      <c r="S87" s="4"/>
    </row>
    <row r="88" spans="1:19">
      <c r="A88" s="1">
        <v>35</v>
      </c>
      <c r="B88" s="1">
        <v>63</v>
      </c>
      <c r="C88" s="252">
        <v>5</v>
      </c>
      <c r="D88" s="11" t="s">
        <v>208</v>
      </c>
      <c r="E88" s="235">
        <v>148</v>
      </c>
      <c r="F88" s="235">
        <v>8</v>
      </c>
      <c r="G88" s="265" t="s">
        <v>41</v>
      </c>
      <c r="H88" s="265">
        <v>9</v>
      </c>
      <c r="I88" s="318">
        <f>'1'!I46</f>
        <v>9</v>
      </c>
      <c r="J88" s="235"/>
      <c r="K88" s="235"/>
      <c r="L88" s="235"/>
      <c r="M88" s="235"/>
      <c r="N88" s="235"/>
      <c r="O88" s="223"/>
      <c r="P88" s="224">
        <v>1</v>
      </c>
      <c r="Q88" s="224"/>
      <c r="R88" s="223"/>
      <c r="S88" s="4"/>
    </row>
    <row r="89" spans="1:19">
      <c r="A89" s="1">
        <v>59</v>
      </c>
      <c r="B89" s="1">
        <v>64</v>
      </c>
      <c r="C89" s="252">
        <v>6</v>
      </c>
      <c r="D89" s="11" t="s">
        <v>209</v>
      </c>
      <c r="E89" s="235">
        <v>132</v>
      </c>
      <c r="F89" s="235">
        <v>8</v>
      </c>
      <c r="G89" s="265" t="s">
        <v>41</v>
      </c>
      <c r="H89" s="265">
        <v>10</v>
      </c>
      <c r="I89" s="318">
        <f>'1'!I70</f>
        <v>10</v>
      </c>
      <c r="J89" s="235"/>
      <c r="K89" s="235"/>
      <c r="L89" s="235"/>
      <c r="M89" s="235"/>
      <c r="N89" s="235"/>
      <c r="O89" s="223"/>
      <c r="P89" s="224">
        <v>1</v>
      </c>
      <c r="Q89" s="224"/>
      <c r="R89" s="223">
        <v>1</v>
      </c>
      <c r="S89" s="4"/>
    </row>
    <row r="90" spans="1:19">
      <c r="A90" s="1">
        <v>83</v>
      </c>
      <c r="B90" s="1">
        <v>65</v>
      </c>
      <c r="C90" s="252">
        <v>7</v>
      </c>
      <c r="D90" s="11" t="s">
        <v>210</v>
      </c>
      <c r="E90" s="235">
        <v>136</v>
      </c>
      <c r="F90" s="235">
        <v>8</v>
      </c>
      <c r="G90" s="265" t="s">
        <v>41</v>
      </c>
      <c r="H90" s="265">
        <v>10</v>
      </c>
      <c r="I90" s="318">
        <f>'1'!I94</f>
        <v>10</v>
      </c>
      <c r="J90" s="235"/>
      <c r="K90" s="235"/>
      <c r="L90" s="235"/>
      <c r="M90" s="235"/>
      <c r="N90" s="235"/>
      <c r="O90" s="223"/>
      <c r="P90" s="224">
        <v>1</v>
      </c>
      <c r="Q90" s="224"/>
      <c r="R90" s="223">
        <v>1</v>
      </c>
      <c r="S90" s="4"/>
    </row>
    <row r="91" spans="1:19">
      <c r="A91" s="1">
        <v>41</v>
      </c>
      <c r="B91" s="1">
        <v>66</v>
      </c>
      <c r="C91" s="252">
        <v>8</v>
      </c>
      <c r="D91" s="11" t="s">
        <v>211</v>
      </c>
      <c r="E91" s="235">
        <v>170</v>
      </c>
      <c r="F91" s="235">
        <v>8</v>
      </c>
      <c r="G91" s="265" t="s">
        <v>41</v>
      </c>
      <c r="H91" s="265">
        <v>11</v>
      </c>
      <c r="I91" s="318">
        <f>'1'!I52</f>
        <v>11</v>
      </c>
      <c r="J91" s="235"/>
      <c r="K91" s="235"/>
      <c r="L91" s="235"/>
      <c r="M91" s="235"/>
      <c r="N91" s="235"/>
      <c r="O91" s="223"/>
      <c r="P91" s="224">
        <v>1</v>
      </c>
      <c r="Q91" s="224"/>
      <c r="R91" s="223"/>
      <c r="S91" s="4"/>
    </row>
    <row r="92" spans="1:19">
      <c r="A92" s="1">
        <v>27</v>
      </c>
      <c r="B92" s="1">
        <v>67</v>
      </c>
      <c r="C92" s="252">
        <v>9</v>
      </c>
      <c r="D92" s="12" t="s">
        <v>212</v>
      </c>
      <c r="E92" s="238">
        <v>129</v>
      </c>
      <c r="F92" s="238">
        <v>8</v>
      </c>
      <c r="G92" s="267" t="s">
        <v>46</v>
      </c>
      <c r="H92" s="267">
        <v>10</v>
      </c>
      <c r="I92" s="351">
        <f>'1'!I38</f>
        <v>10</v>
      </c>
      <c r="J92" s="238"/>
      <c r="K92" s="238"/>
      <c r="L92" s="238">
        <v>1</v>
      </c>
      <c r="M92" s="238"/>
      <c r="N92" s="238"/>
      <c r="O92" s="268">
        <v>1</v>
      </c>
      <c r="P92" s="269"/>
      <c r="Q92" s="269"/>
      <c r="R92" s="268"/>
      <c r="S92" s="5"/>
    </row>
    <row r="93" spans="1:19">
      <c r="C93" s="252"/>
      <c r="D93" s="356"/>
      <c r="E93" s="357"/>
      <c r="F93" s="357"/>
      <c r="G93" s="240" t="s">
        <v>15</v>
      </c>
      <c r="H93" s="240">
        <f>SUM(H84:H92)</f>
        <v>90</v>
      </c>
      <c r="I93" s="358">
        <f t="shared" ref="I93" si="36">SUM(I84:I92)</f>
        <v>87</v>
      </c>
      <c r="J93" s="240">
        <f t="shared" ref="J93" si="37">SUM(J84:J92)</f>
        <v>0</v>
      </c>
      <c r="K93" s="240">
        <f t="shared" ref="K93" si="38">SUM(K84:K92)</f>
        <v>1</v>
      </c>
      <c r="L93" s="240">
        <f t="shared" ref="L93" si="39">SUM(L84:L92)</f>
        <v>1</v>
      </c>
      <c r="M93" s="240">
        <f t="shared" ref="M93" si="40">SUM(M84:M92)</f>
        <v>0</v>
      </c>
      <c r="N93" s="240">
        <f t="shared" ref="N93" si="41">SUM(N84:N92)</f>
        <v>1</v>
      </c>
      <c r="O93" s="240">
        <f t="shared" ref="O93" si="42">SUM(O84:O92)</f>
        <v>3</v>
      </c>
      <c r="P93" s="240">
        <f t="shared" ref="P93" si="43">SUM(P84:P92)</f>
        <v>6</v>
      </c>
      <c r="Q93" s="240">
        <f t="shared" ref="Q93" si="44">SUM(Q84:Q92)</f>
        <v>0</v>
      </c>
      <c r="R93" s="240">
        <f t="shared" ref="R93" si="45">SUM(R84:R92)</f>
        <v>5</v>
      </c>
      <c r="S93" s="329"/>
    </row>
    <row r="94" spans="1:19">
      <c r="A94" s="1">
        <v>61</v>
      </c>
      <c r="B94" s="1">
        <v>68</v>
      </c>
      <c r="C94" s="252">
        <v>1</v>
      </c>
      <c r="D94" s="10" t="s">
        <v>213</v>
      </c>
      <c r="E94" s="341">
        <v>401</v>
      </c>
      <c r="F94" s="341">
        <v>11</v>
      </c>
      <c r="G94" s="342" t="s">
        <v>46</v>
      </c>
      <c r="H94" s="342">
        <v>23</v>
      </c>
      <c r="I94" s="343">
        <f>'1'!I72</f>
        <v>23</v>
      </c>
      <c r="J94" s="341"/>
      <c r="K94" s="341"/>
      <c r="L94" s="341"/>
      <c r="M94" s="341"/>
      <c r="N94" s="341"/>
      <c r="O94" s="344"/>
      <c r="P94" s="345">
        <v>1</v>
      </c>
      <c r="Q94" s="345">
        <v>1</v>
      </c>
      <c r="R94" s="344">
        <v>1</v>
      </c>
      <c r="S94" s="350" t="s">
        <v>45</v>
      </c>
    </row>
    <row r="95" spans="1:19">
      <c r="A95" s="1">
        <v>63</v>
      </c>
      <c r="B95" s="1">
        <v>69</v>
      </c>
      <c r="C95" s="252">
        <v>2</v>
      </c>
      <c r="D95" s="11" t="s">
        <v>214</v>
      </c>
      <c r="E95" s="235">
        <v>164</v>
      </c>
      <c r="F95" s="235">
        <v>9</v>
      </c>
      <c r="G95" s="265" t="s">
        <v>41</v>
      </c>
      <c r="H95" s="265">
        <v>15</v>
      </c>
      <c r="I95" s="318">
        <f>'1'!I74</f>
        <v>15</v>
      </c>
      <c r="J95" s="235"/>
      <c r="K95" s="235"/>
      <c r="L95" s="235"/>
      <c r="M95" s="235"/>
      <c r="N95" s="235"/>
      <c r="O95" s="223"/>
      <c r="P95" s="224">
        <v>1</v>
      </c>
      <c r="Q95" s="224"/>
      <c r="R95" s="223"/>
      <c r="S95" s="347" t="s">
        <v>43</v>
      </c>
    </row>
    <row r="96" spans="1:19">
      <c r="A96" s="1">
        <v>66</v>
      </c>
      <c r="B96" s="1">
        <v>70</v>
      </c>
      <c r="C96" s="252">
        <v>3</v>
      </c>
      <c r="D96" s="11" t="s">
        <v>215</v>
      </c>
      <c r="E96" s="235">
        <v>302</v>
      </c>
      <c r="F96" s="235">
        <v>12</v>
      </c>
      <c r="G96" s="265" t="s">
        <v>41</v>
      </c>
      <c r="H96" s="265">
        <v>18</v>
      </c>
      <c r="I96" s="318">
        <f>'1'!I77</f>
        <v>18</v>
      </c>
      <c r="J96" s="235"/>
      <c r="K96" s="235"/>
      <c r="L96" s="235"/>
      <c r="M96" s="235"/>
      <c r="N96" s="235"/>
      <c r="O96" s="223">
        <v>1</v>
      </c>
      <c r="P96" s="224"/>
      <c r="Q96" s="224"/>
      <c r="R96" s="223">
        <v>1</v>
      </c>
      <c r="S96" s="4"/>
    </row>
    <row r="97" spans="1:19">
      <c r="A97" s="1">
        <v>93</v>
      </c>
      <c r="B97" s="1">
        <v>71</v>
      </c>
      <c r="C97" s="252">
        <v>4</v>
      </c>
      <c r="D97" s="11" t="s">
        <v>216</v>
      </c>
      <c r="E97" s="235">
        <v>134</v>
      </c>
      <c r="F97" s="235">
        <v>11</v>
      </c>
      <c r="G97" s="265" t="s">
        <v>38</v>
      </c>
      <c r="H97" s="265">
        <v>15</v>
      </c>
      <c r="I97" s="321">
        <v>14</v>
      </c>
      <c r="J97" s="235"/>
      <c r="K97" s="235"/>
      <c r="L97" s="235"/>
      <c r="M97" s="235"/>
      <c r="N97" s="235"/>
      <c r="O97" s="223"/>
      <c r="P97" s="224"/>
      <c r="Q97" s="224">
        <v>1</v>
      </c>
      <c r="R97" s="223">
        <v>1</v>
      </c>
      <c r="S97" s="4"/>
    </row>
    <row r="98" spans="1:19">
      <c r="A98" s="1">
        <v>4</v>
      </c>
      <c r="B98" s="1">
        <v>72</v>
      </c>
      <c r="C98" s="252">
        <v>5</v>
      </c>
      <c r="D98" s="11" t="s">
        <v>217</v>
      </c>
      <c r="E98" s="235">
        <v>190</v>
      </c>
      <c r="F98" s="235">
        <v>11</v>
      </c>
      <c r="G98" s="265" t="s">
        <v>38</v>
      </c>
      <c r="H98" s="265">
        <v>15</v>
      </c>
      <c r="I98" s="318">
        <f>'1'!I15</f>
        <v>15</v>
      </c>
      <c r="J98" s="235"/>
      <c r="K98" s="235"/>
      <c r="L98" s="235"/>
      <c r="M98" s="235"/>
      <c r="N98" s="235"/>
      <c r="O98" s="223">
        <v>1</v>
      </c>
      <c r="P98" s="224"/>
      <c r="Q98" s="224"/>
      <c r="R98" s="223">
        <v>1</v>
      </c>
      <c r="S98" s="4"/>
    </row>
    <row r="99" spans="1:19">
      <c r="A99" s="1">
        <v>80</v>
      </c>
      <c r="B99" s="1">
        <v>73</v>
      </c>
      <c r="C99" s="252">
        <v>6</v>
      </c>
      <c r="D99" s="12" t="s">
        <v>218</v>
      </c>
      <c r="E99" s="238">
        <v>149</v>
      </c>
      <c r="F99" s="238">
        <v>11</v>
      </c>
      <c r="G99" s="267" t="s">
        <v>36</v>
      </c>
      <c r="H99" s="267">
        <v>16</v>
      </c>
      <c r="I99" s="351">
        <f>'1'!I91</f>
        <v>14</v>
      </c>
      <c r="J99" s="238"/>
      <c r="K99" s="238"/>
      <c r="L99" s="238"/>
      <c r="M99" s="238"/>
      <c r="N99" s="238">
        <v>1</v>
      </c>
      <c r="O99" s="268">
        <v>1</v>
      </c>
      <c r="P99" s="269"/>
      <c r="Q99" s="269"/>
      <c r="R99" s="268">
        <v>1</v>
      </c>
      <c r="S99" s="5"/>
    </row>
    <row r="100" spans="1:19">
      <c r="C100" s="255"/>
      <c r="D100" s="337"/>
      <c r="E100" s="338"/>
      <c r="F100" s="338"/>
      <c r="G100" s="339" t="s">
        <v>15</v>
      </c>
      <c r="H100" s="339">
        <f>SUM(H94:H99)</f>
        <v>102</v>
      </c>
      <c r="I100" s="340">
        <f t="shared" ref="I100" si="46">SUM(I94:I99)</f>
        <v>99</v>
      </c>
      <c r="J100" s="339">
        <f t="shared" ref="J100" si="47">SUM(J94:J99)</f>
        <v>0</v>
      </c>
      <c r="K100" s="339">
        <f t="shared" ref="K100" si="48">SUM(K94:K99)</f>
        <v>0</v>
      </c>
      <c r="L100" s="339">
        <f t="shared" ref="L100" si="49">SUM(L94:L99)</f>
        <v>0</v>
      </c>
      <c r="M100" s="339">
        <f t="shared" ref="M100" si="50">SUM(M94:M99)</f>
        <v>0</v>
      </c>
      <c r="N100" s="339">
        <f t="shared" ref="N100" si="51">SUM(N94:N99)</f>
        <v>1</v>
      </c>
      <c r="O100" s="339">
        <f t="shared" ref="O100" si="52">SUM(O94:O99)</f>
        <v>3</v>
      </c>
      <c r="P100" s="339">
        <f t="shared" ref="P100" si="53">SUM(P94:P99)</f>
        <v>2</v>
      </c>
      <c r="Q100" s="339">
        <f t="shared" ref="Q100" si="54">SUM(Q94:Q99)</f>
        <v>2</v>
      </c>
      <c r="R100" s="339">
        <f t="shared" ref="R100" si="55">SUM(R94:R99)</f>
        <v>5</v>
      </c>
      <c r="S100" s="330"/>
    </row>
    <row r="101" spans="1:19" s="261" customFormat="1">
      <c r="C101" s="273"/>
      <c r="D101" s="284"/>
      <c r="E101" s="262"/>
      <c r="F101" s="262"/>
      <c r="G101" s="248"/>
      <c r="H101" s="248"/>
      <c r="I101" s="323"/>
      <c r="J101" s="248"/>
      <c r="K101" s="248"/>
      <c r="L101" s="248"/>
      <c r="M101" s="248"/>
      <c r="N101" s="248"/>
      <c r="O101" s="248"/>
      <c r="P101" s="248"/>
      <c r="Q101" s="248"/>
      <c r="R101" s="248"/>
    </row>
    <row r="102" spans="1:19" s="261" customFormat="1">
      <c r="C102" s="273"/>
      <c r="D102" s="284"/>
      <c r="E102" s="262"/>
      <c r="F102" s="262"/>
      <c r="G102" s="248"/>
      <c r="H102" s="248"/>
      <c r="I102" s="323"/>
      <c r="J102" s="248"/>
      <c r="K102" s="248"/>
      <c r="L102" s="248"/>
      <c r="M102" s="248"/>
      <c r="N102" s="248"/>
      <c r="O102" s="248"/>
      <c r="P102" s="248"/>
      <c r="Q102" s="248"/>
      <c r="R102" s="248"/>
    </row>
    <row r="103" spans="1:19" s="261" customFormat="1">
      <c r="C103" s="273"/>
      <c r="D103" s="284"/>
      <c r="E103" s="262"/>
      <c r="F103" s="262"/>
      <c r="G103" s="248"/>
      <c r="H103" s="248"/>
      <c r="I103" s="323"/>
      <c r="J103" s="248"/>
      <c r="K103" s="248"/>
      <c r="L103" s="248"/>
      <c r="M103" s="248"/>
      <c r="N103" s="248"/>
      <c r="O103" s="248"/>
      <c r="P103" s="248"/>
      <c r="Q103" s="248"/>
      <c r="R103" s="248"/>
    </row>
    <row r="104" spans="1:19">
      <c r="A104" s="1">
        <v>1</v>
      </c>
      <c r="C104" s="274"/>
      <c r="D104" s="282" t="s">
        <v>292</v>
      </c>
      <c r="E104" s="241">
        <v>86</v>
      </c>
      <c r="F104" s="241">
        <v>6</v>
      </c>
      <c r="G104" s="272"/>
      <c r="H104" s="272"/>
      <c r="I104" s="317">
        <f>'1'!I12</f>
        <v>10</v>
      </c>
      <c r="J104" s="241"/>
      <c r="K104" s="241"/>
      <c r="L104" s="241">
        <v>1</v>
      </c>
      <c r="M104" s="241"/>
      <c r="N104" s="241"/>
      <c r="O104" s="242"/>
      <c r="P104" s="243"/>
      <c r="Q104" s="243"/>
      <c r="R104" s="242">
        <v>1</v>
      </c>
    </row>
    <row r="105" spans="1:19" ht="24" thickBot="1">
      <c r="A105" s="1">
        <v>2</v>
      </c>
      <c r="C105" s="260"/>
      <c r="D105" s="11" t="s">
        <v>339</v>
      </c>
      <c r="E105" s="235">
        <v>44</v>
      </c>
      <c r="F105" s="235">
        <v>8</v>
      </c>
      <c r="G105" s="266"/>
      <c r="H105" s="266"/>
      <c r="I105" s="318">
        <f>'1'!I13</f>
        <v>3</v>
      </c>
      <c r="J105" s="235"/>
      <c r="K105" s="235"/>
      <c r="L105" s="235"/>
      <c r="M105" s="235">
        <v>1</v>
      </c>
      <c r="N105" s="235"/>
      <c r="O105" s="223"/>
      <c r="P105" s="224">
        <v>1</v>
      </c>
      <c r="Q105" s="224"/>
      <c r="R105" s="223">
        <v>1</v>
      </c>
    </row>
    <row r="106" spans="1:19" ht="24" thickBot="1">
      <c r="A106" s="1">
        <v>6</v>
      </c>
      <c r="C106" s="254"/>
      <c r="D106" s="11" t="s">
        <v>337</v>
      </c>
      <c r="E106" s="235">
        <v>71</v>
      </c>
      <c r="F106" s="235">
        <v>8</v>
      </c>
      <c r="G106" s="265"/>
      <c r="H106" s="265"/>
      <c r="I106" s="318">
        <f>'1'!I17</f>
        <v>7</v>
      </c>
      <c r="J106" s="235"/>
      <c r="K106" s="235"/>
      <c r="L106" s="235"/>
      <c r="M106" s="235"/>
      <c r="N106" s="235"/>
      <c r="O106" s="223"/>
      <c r="P106" s="224">
        <v>1</v>
      </c>
      <c r="Q106" s="224"/>
      <c r="R106" s="223">
        <v>1</v>
      </c>
    </row>
    <row r="107" spans="1:19">
      <c r="A107" s="1">
        <v>7</v>
      </c>
      <c r="C107" s="250"/>
      <c r="D107" s="11" t="s">
        <v>336</v>
      </c>
      <c r="E107" s="235">
        <v>100</v>
      </c>
      <c r="F107" s="235">
        <v>8</v>
      </c>
      <c r="G107" s="265"/>
      <c r="H107" s="265"/>
      <c r="I107" s="318">
        <f>'1'!I18</f>
        <v>7</v>
      </c>
      <c r="J107" s="235"/>
      <c r="K107" s="235"/>
      <c r="L107" s="235"/>
      <c r="M107" s="235"/>
      <c r="N107" s="235"/>
      <c r="O107" s="223">
        <v>1</v>
      </c>
      <c r="P107" s="224"/>
      <c r="Q107" s="224"/>
      <c r="R107" s="223">
        <v>1</v>
      </c>
    </row>
    <row r="108" spans="1:19">
      <c r="A108" s="1">
        <v>8</v>
      </c>
      <c r="C108" s="251"/>
      <c r="D108" s="11" t="s">
        <v>291</v>
      </c>
      <c r="E108" s="235">
        <v>51</v>
      </c>
      <c r="F108" s="235">
        <v>6</v>
      </c>
      <c r="G108" s="265"/>
      <c r="H108" s="265"/>
      <c r="I108" s="318">
        <f>'1'!I19</f>
        <v>6</v>
      </c>
      <c r="J108" s="235"/>
      <c r="K108" s="235"/>
      <c r="L108" s="235"/>
      <c r="M108" s="235"/>
      <c r="N108" s="235"/>
      <c r="O108" s="223">
        <v>1</v>
      </c>
      <c r="P108" s="224"/>
      <c r="Q108" s="224"/>
      <c r="R108" s="223"/>
    </row>
    <row r="109" spans="1:19">
      <c r="A109" s="1">
        <v>9</v>
      </c>
      <c r="C109" s="252"/>
      <c r="D109" s="11" t="s">
        <v>366</v>
      </c>
      <c r="E109" s="235">
        <v>114</v>
      </c>
      <c r="F109" s="235">
        <v>8</v>
      </c>
      <c r="G109" s="265"/>
      <c r="H109" s="265"/>
      <c r="I109" s="318">
        <f>'1'!I20</f>
        <v>9</v>
      </c>
      <c r="J109" s="235"/>
      <c r="K109" s="235"/>
      <c r="L109" s="235"/>
      <c r="M109" s="235"/>
      <c r="N109" s="235"/>
      <c r="O109" s="223"/>
      <c r="P109" s="224">
        <v>1</v>
      </c>
      <c r="Q109" s="224"/>
      <c r="R109" s="223">
        <v>1</v>
      </c>
    </row>
    <row r="110" spans="1:19">
      <c r="A110" s="1">
        <v>10</v>
      </c>
      <c r="C110" s="252"/>
      <c r="D110" s="11" t="s">
        <v>285</v>
      </c>
      <c r="E110" s="235">
        <v>115</v>
      </c>
      <c r="F110" s="235">
        <v>8</v>
      </c>
      <c r="G110" s="265"/>
      <c r="H110" s="265"/>
      <c r="I110" s="318">
        <f>'1'!I21</f>
        <v>10</v>
      </c>
      <c r="J110" s="235"/>
      <c r="K110" s="235"/>
      <c r="L110" s="235"/>
      <c r="M110" s="235"/>
      <c r="N110" s="235"/>
      <c r="O110" s="223"/>
      <c r="P110" s="224"/>
      <c r="Q110" s="224">
        <v>1</v>
      </c>
      <c r="R110" s="223"/>
    </row>
    <row r="111" spans="1:19">
      <c r="A111" s="1">
        <v>16</v>
      </c>
      <c r="C111" s="252"/>
      <c r="D111" s="11" t="s">
        <v>391</v>
      </c>
      <c r="E111" s="235">
        <v>110</v>
      </c>
      <c r="F111" s="235">
        <v>8</v>
      </c>
      <c r="G111" s="265"/>
      <c r="H111" s="265"/>
      <c r="I111" s="318">
        <f>'1'!I27</f>
        <v>7</v>
      </c>
      <c r="J111" s="235"/>
      <c r="K111" s="235"/>
      <c r="L111" s="235"/>
      <c r="M111" s="235"/>
      <c r="N111" s="235"/>
      <c r="O111" s="223">
        <v>1</v>
      </c>
      <c r="P111" s="224"/>
      <c r="Q111" s="224"/>
      <c r="R111" s="223"/>
    </row>
    <row r="112" spans="1:19">
      <c r="A112" s="1">
        <v>21</v>
      </c>
      <c r="C112" s="252"/>
      <c r="D112" s="11" t="s">
        <v>286</v>
      </c>
      <c r="E112" s="235">
        <v>96</v>
      </c>
      <c r="F112" s="235">
        <v>8</v>
      </c>
      <c r="G112" s="265"/>
      <c r="H112" s="265"/>
      <c r="I112" s="318">
        <f>'1'!I32</f>
        <v>7</v>
      </c>
      <c r="J112" s="235"/>
      <c r="K112" s="235"/>
      <c r="L112" s="235"/>
      <c r="M112" s="235"/>
      <c r="N112" s="235"/>
      <c r="O112" s="223">
        <v>1</v>
      </c>
      <c r="P112" s="224"/>
      <c r="Q112" s="224"/>
      <c r="R112" s="223">
        <v>1</v>
      </c>
    </row>
    <row r="113" spans="1:18">
      <c r="A113" s="1">
        <v>23</v>
      </c>
      <c r="C113" s="252"/>
      <c r="D113" s="11" t="s">
        <v>341</v>
      </c>
      <c r="E113" s="235">
        <v>106</v>
      </c>
      <c r="F113" s="235">
        <v>8</v>
      </c>
      <c r="G113" s="265"/>
      <c r="H113" s="265"/>
      <c r="I113" s="318">
        <f>'1'!I34</f>
        <v>8</v>
      </c>
      <c r="J113" s="235"/>
      <c r="K113" s="235"/>
      <c r="L113" s="235"/>
      <c r="M113" s="235"/>
      <c r="N113" s="235"/>
      <c r="O113" s="223"/>
      <c r="P113" s="224">
        <v>1</v>
      </c>
      <c r="Q113" s="224"/>
      <c r="R113" s="223"/>
    </row>
    <row r="114" spans="1:18">
      <c r="A114" s="1">
        <v>31</v>
      </c>
      <c r="C114" s="252"/>
      <c r="D114" s="11" t="s">
        <v>305</v>
      </c>
      <c r="E114" s="235">
        <v>75</v>
      </c>
      <c r="F114" s="235">
        <v>8</v>
      </c>
      <c r="G114" s="265"/>
      <c r="H114" s="265"/>
      <c r="I114" s="318">
        <f>'1'!I42</f>
        <v>7</v>
      </c>
      <c r="J114" s="235"/>
      <c r="K114" s="235">
        <v>1</v>
      </c>
      <c r="L114" s="235"/>
      <c r="M114" s="235">
        <v>1</v>
      </c>
      <c r="N114" s="235"/>
      <c r="O114" s="223"/>
      <c r="P114" s="224"/>
      <c r="Q114" s="224"/>
      <c r="R114" s="223"/>
    </row>
    <row r="115" spans="1:18">
      <c r="A115" s="1">
        <v>32</v>
      </c>
      <c r="C115" s="252"/>
      <c r="D115" s="11" t="s">
        <v>314</v>
      </c>
      <c r="E115" s="235">
        <v>30</v>
      </c>
      <c r="F115" s="235">
        <v>8</v>
      </c>
      <c r="G115" s="265"/>
      <c r="H115" s="265"/>
      <c r="I115" s="318">
        <f>'1'!I43</f>
        <v>2</v>
      </c>
      <c r="J115" s="235"/>
      <c r="K115" s="235"/>
      <c r="L115" s="235"/>
      <c r="M115" s="235">
        <v>1</v>
      </c>
      <c r="N115" s="235"/>
      <c r="O115" s="223"/>
      <c r="P115" s="224">
        <v>1</v>
      </c>
      <c r="Q115" s="224"/>
      <c r="R115" s="223"/>
    </row>
    <row r="116" spans="1:18">
      <c r="A116" s="1">
        <v>34</v>
      </c>
      <c r="C116" s="252"/>
      <c r="D116" s="11" t="s">
        <v>340</v>
      </c>
      <c r="E116" s="235">
        <v>74</v>
      </c>
      <c r="F116" s="235">
        <v>8</v>
      </c>
      <c r="G116" s="265"/>
      <c r="H116" s="265"/>
      <c r="I116" s="318">
        <f>'1'!I45</f>
        <v>7</v>
      </c>
      <c r="J116" s="235"/>
      <c r="K116" s="235"/>
      <c r="L116" s="235"/>
      <c r="M116" s="235"/>
      <c r="N116" s="235"/>
      <c r="O116" s="223"/>
      <c r="P116" s="224">
        <v>1</v>
      </c>
      <c r="Q116" s="224"/>
      <c r="R116" s="223"/>
    </row>
    <row r="117" spans="1:18">
      <c r="A117" s="1">
        <v>37</v>
      </c>
      <c r="C117" s="252"/>
      <c r="D117" s="11" t="s">
        <v>373</v>
      </c>
      <c r="E117" s="235">
        <v>41</v>
      </c>
      <c r="F117" s="235">
        <v>7</v>
      </c>
      <c r="G117" s="265"/>
      <c r="H117" s="265"/>
      <c r="I117" s="318">
        <f>'1'!I48</f>
        <v>4</v>
      </c>
      <c r="J117" s="236">
        <v>1</v>
      </c>
      <c r="K117" s="236">
        <v>1</v>
      </c>
      <c r="L117" s="235"/>
      <c r="M117" s="235"/>
      <c r="N117" s="235"/>
      <c r="O117" s="223">
        <v>1</v>
      </c>
      <c r="P117" s="224"/>
      <c r="Q117" s="224"/>
      <c r="R117" s="223">
        <v>1</v>
      </c>
    </row>
    <row r="118" spans="1:18">
      <c r="A118" s="1">
        <v>40</v>
      </c>
      <c r="C118" s="252"/>
      <c r="D118" s="11" t="s">
        <v>299</v>
      </c>
      <c r="E118" s="235">
        <v>36</v>
      </c>
      <c r="F118" s="235">
        <v>8</v>
      </c>
      <c r="G118" s="265"/>
      <c r="H118" s="265"/>
      <c r="I118" s="318">
        <f>'1'!I51</f>
        <v>2</v>
      </c>
      <c r="J118" s="235"/>
      <c r="K118" s="235"/>
      <c r="L118" s="235"/>
      <c r="M118" s="235">
        <v>2</v>
      </c>
      <c r="N118" s="235"/>
      <c r="O118" s="223"/>
      <c r="P118" s="224">
        <v>1</v>
      </c>
      <c r="Q118" s="224"/>
      <c r="R118" s="223"/>
    </row>
    <row r="119" spans="1:18">
      <c r="A119" s="1">
        <v>43</v>
      </c>
      <c r="C119" s="252"/>
      <c r="D119" s="11" t="s">
        <v>338</v>
      </c>
      <c r="E119" s="235">
        <v>82</v>
      </c>
      <c r="F119" s="235">
        <v>8</v>
      </c>
      <c r="G119" s="265"/>
      <c r="H119" s="265"/>
      <c r="I119" s="318">
        <f>'1'!I54</f>
        <v>5</v>
      </c>
      <c r="J119" s="235">
        <v>1</v>
      </c>
      <c r="K119" s="235"/>
      <c r="L119" s="235"/>
      <c r="M119" s="235"/>
      <c r="N119" s="235"/>
      <c r="O119" s="223"/>
      <c r="P119" s="224">
        <v>1</v>
      </c>
      <c r="Q119" s="224"/>
      <c r="R119" s="223"/>
    </row>
    <row r="120" spans="1:18">
      <c r="A120" s="1">
        <v>55</v>
      </c>
      <c r="C120" s="252"/>
      <c r="D120" s="11" t="s">
        <v>357</v>
      </c>
      <c r="E120" s="235">
        <v>104</v>
      </c>
      <c r="F120" s="235">
        <v>8</v>
      </c>
      <c r="G120" s="265"/>
      <c r="H120" s="265"/>
      <c r="I120" s="318">
        <f>'1'!I66</f>
        <v>10</v>
      </c>
      <c r="J120" s="235"/>
      <c r="K120" s="235"/>
      <c r="L120" s="235"/>
      <c r="M120" s="235">
        <v>1</v>
      </c>
      <c r="N120" s="235"/>
      <c r="O120" s="223">
        <v>1</v>
      </c>
      <c r="P120" s="224"/>
      <c r="Q120" s="224"/>
      <c r="R120" s="223">
        <v>1</v>
      </c>
    </row>
    <row r="121" spans="1:18">
      <c r="A121" s="1">
        <v>56</v>
      </c>
      <c r="C121" s="252"/>
      <c r="D121" s="11" t="s">
        <v>295</v>
      </c>
      <c r="E121" s="235">
        <v>55</v>
      </c>
      <c r="F121" s="235">
        <v>8</v>
      </c>
      <c r="G121" s="265"/>
      <c r="H121" s="265"/>
      <c r="I121" s="318">
        <f>'1'!I67</f>
        <v>4</v>
      </c>
      <c r="J121" s="235"/>
      <c r="K121" s="235"/>
      <c r="L121" s="235"/>
      <c r="M121" s="235"/>
      <c r="N121" s="235"/>
      <c r="O121" s="223"/>
      <c r="P121" s="224">
        <v>1</v>
      </c>
      <c r="Q121" s="224"/>
      <c r="R121" s="223">
        <v>1</v>
      </c>
    </row>
    <row r="122" spans="1:18">
      <c r="A122" s="1">
        <v>64</v>
      </c>
      <c r="C122" s="252"/>
      <c r="D122" s="11" t="s">
        <v>332</v>
      </c>
      <c r="E122" s="235">
        <v>80</v>
      </c>
      <c r="F122" s="235">
        <v>8</v>
      </c>
      <c r="G122" s="265"/>
      <c r="H122" s="265"/>
      <c r="I122" s="318">
        <f>'1'!I75</f>
        <v>6</v>
      </c>
      <c r="J122" s="235"/>
      <c r="K122" s="235"/>
      <c r="L122" s="235"/>
      <c r="M122" s="235"/>
      <c r="N122" s="235"/>
      <c r="O122" s="223"/>
      <c r="P122" s="224">
        <v>1</v>
      </c>
      <c r="Q122" s="224"/>
      <c r="R122" s="223"/>
    </row>
    <row r="123" spans="1:18">
      <c r="A123" s="1">
        <v>65</v>
      </c>
      <c r="C123" s="252"/>
      <c r="D123" s="11" t="s">
        <v>290</v>
      </c>
      <c r="E123" s="235">
        <v>37</v>
      </c>
      <c r="F123" s="235">
        <v>6</v>
      </c>
      <c r="G123" s="265"/>
      <c r="H123" s="265"/>
      <c r="I123" s="318">
        <f>'1'!I76</f>
        <v>4</v>
      </c>
      <c r="J123" s="235"/>
      <c r="K123" s="235"/>
      <c r="L123" s="235"/>
      <c r="M123" s="235"/>
      <c r="N123" s="235"/>
      <c r="O123" s="223"/>
      <c r="P123" s="224">
        <v>1</v>
      </c>
      <c r="Q123" s="224"/>
      <c r="R123" s="223"/>
    </row>
    <row r="124" spans="1:18">
      <c r="A124" s="1">
        <v>68</v>
      </c>
      <c r="C124" s="252"/>
      <c r="D124" s="11" t="s">
        <v>390</v>
      </c>
      <c r="E124" s="235">
        <v>90</v>
      </c>
      <c r="F124" s="235">
        <v>8</v>
      </c>
      <c r="G124" s="265"/>
      <c r="H124" s="265"/>
      <c r="I124" s="318">
        <f>'1'!I79</f>
        <v>9</v>
      </c>
      <c r="J124" s="235"/>
      <c r="K124" s="235"/>
      <c r="L124" s="235"/>
      <c r="M124" s="235"/>
      <c r="N124" s="235"/>
      <c r="O124" s="223"/>
      <c r="P124" s="224"/>
      <c r="Q124" s="224"/>
      <c r="R124" s="223"/>
    </row>
    <row r="125" spans="1:18">
      <c r="A125" s="1">
        <v>70</v>
      </c>
      <c r="C125" s="252"/>
      <c r="D125" s="11" t="s">
        <v>277</v>
      </c>
      <c r="E125" s="235">
        <v>46</v>
      </c>
      <c r="F125" s="235">
        <v>8</v>
      </c>
      <c r="G125" s="265"/>
      <c r="H125" s="265"/>
      <c r="I125" s="318">
        <f>'1'!I81</f>
        <v>4</v>
      </c>
      <c r="J125" s="235"/>
      <c r="K125" s="235"/>
      <c r="L125" s="235"/>
      <c r="M125" s="235">
        <v>2</v>
      </c>
      <c r="N125" s="235"/>
      <c r="O125" s="223"/>
      <c r="P125" s="224">
        <v>1</v>
      </c>
      <c r="Q125" s="224"/>
      <c r="R125" s="223"/>
    </row>
    <row r="126" spans="1:18">
      <c r="A126" s="1">
        <v>71</v>
      </c>
      <c r="C126" s="252"/>
      <c r="D126" s="11" t="s">
        <v>360</v>
      </c>
      <c r="E126" s="235">
        <v>105</v>
      </c>
      <c r="F126" s="235">
        <v>8</v>
      </c>
      <c r="G126" s="265"/>
      <c r="H126" s="265"/>
      <c r="I126" s="318">
        <f>'1'!I82</f>
        <v>9</v>
      </c>
      <c r="J126" s="235"/>
      <c r="K126" s="235"/>
      <c r="L126" s="235"/>
      <c r="M126" s="235"/>
      <c r="N126" s="235"/>
      <c r="O126" s="223"/>
      <c r="P126" s="224">
        <v>1</v>
      </c>
      <c r="Q126" s="224"/>
      <c r="R126" s="223">
        <v>1</v>
      </c>
    </row>
    <row r="127" spans="1:18">
      <c r="A127" s="1">
        <v>72</v>
      </c>
      <c r="C127" s="252"/>
      <c r="D127" s="11" t="s">
        <v>375</v>
      </c>
      <c r="E127" s="235">
        <v>100</v>
      </c>
      <c r="F127" s="235">
        <v>8</v>
      </c>
      <c r="G127" s="265"/>
      <c r="H127" s="265"/>
      <c r="I127" s="318">
        <f>'1'!I83</f>
        <v>9</v>
      </c>
      <c r="J127" s="235"/>
      <c r="K127" s="235"/>
      <c r="L127" s="235"/>
      <c r="M127" s="235"/>
      <c r="N127" s="235"/>
      <c r="O127" s="223"/>
      <c r="P127" s="224">
        <v>1</v>
      </c>
      <c r="Q127" s="224"/>
      <c r="R127" s="223">
        <v>1</v>
      </c>
    </row>
    <row r="128" spans="1:18">
      <c r="A128" s="1">
        <v>73</v>
      </c>
      <c r="C128" s="252"/>
      <c r="D128" s="11" t="s">
        <v>333</v>
      </c>
      <c r="E128" s="235">
        <v>45</v>
      </c>
      <c r="F128" s="235">
        <v>8</v>
      </c>
      <c r="G128" s="265"/>
      <c r="H128" s="265"/>
      <c r="I128" s="318">
        <f>'1'!I84</f>
        <v>4</v>
      </c>
      <c r="J128" s="235"/>
      <c r="K128" s="235"/>
      <c r="L128" s="235"/>
      <c r="M128" s="235">
        <v>1</v>
      </c>
      <c r="N128" s="235"/>
      <c r="O128" s="223"/>
      <c r="P128" s="224">
        <v>1</v>
      </c>
      <c r="Q128" s="224"/>
      <c r="R128" s="223"/>
    </row>
    <row r="129" spans="1:18">
      <c r="A129" s="1">
        <v>76</v>
      </c>
      <c r="C129" s="252"/>
      <c r="D129" s="11" t="s">
        <v>303</v>
      </c>
      <c r="E129" s="235">
        <v>63</v>
      </c>
      <c r="F129" s="235">
        <v>8</v>
      </c>
      <c r="G129" s="265"/>
      <c r="H129" s="265"/>
      <c r="I129" s="318">
        <f>'1'!I87</f>
        <v>9</v>
      </c>
      <c r="J129" s="235"/>
      <c r="K129" s="235"/>
      <c r="L129" s="235"/>
      <c r="M129" s="235"/>
      <c r="N129" s="235"/>
      <c r="O129" s="223"/>
      <c r="P129" s="224"/>
      <c r="Q129" s="224"/>
      <c r="R129" s="223"/>
    </row>
    <row r="130" spans="1:18">
      <c r="A130" s="1">
        <v>78</v>
      </c>
      <c r="C130" s="252"/>
      <c r="D130" s="11" t="s">
        <v>302</v>
      </c>
      <c r="E130" s="235">
        <v>117</v>
      </c>
      <c r="F130" s="235">
        <v>8</v>
      </c>
      <c r="G130" s="265"/>
      <c r="H130" s="265"/>
      <c r="I130" s="318">
        <f>'1'!I89</f>
        <v>15</v>
      </c>
      <c r="J130" s="235">
        <v>1</v>
      </c>
      <c r="K130" s="235"/>
      <c r="L130" s="235"/>
      <c r="M130" s="235">
        <v>1</v>
      </c>
      <c r="N130" s="235"/>
      <c r="O130" s="223"/>
      <c r="P130" s="224">
        <v>1</v>
      </c>
      <c r="Q130" s="224"/>
      <c r="R130" s="223">
        <v>1</v>
      </c>
    </row>
    <row r="131" spans="1:18">
      <c r="A131" s="1">
        <v>81</v>
      </c>
      <c r="C131" s="252"/>
      <c r="D131" s="237" t="s">
        <v>395</v>
      </c>
      <c r="E131" s="235">
        <v>59</v>
      </c>
      <c r="F131" s="235">
        <v>8</v>
      </c>
      <c r="G131" s="265"/>
      <c r="H131" s="265"/>
      <c r="I131" s="318">
        <f>'1'!I92</f>
        <v>3</v>
      </c>
      <c r="J131" s="235"/>
      <c r="K131" s="235"/>
      <c r="L131" s="235"/>
      <c r="M131" s="235">
        <v>1</v>
      </c>
      <c r="N131" s="235"/>
      <c r="O131" s="223"/>
      <c r="P131" s="224"/>
      <c r="Q131" s="224"/>
      <c r="R131" s="223"/>
    </row>
    <row r="132" spans="1:18">
      <c r="A132" s="1">
        <v>84</v>
      </c>
      <c r="C132" s="252"/>
      <c r="D132" s="11" t="s">
        <v>301</v>
      </c>
      <c r="E132" s="235">
        <v>30</v>
      </c>
      <c r="F132" s="235">
        <v>8</v>
      </c>
      <c r="G132" s="265"/>
      <c r="H132" s="265"/>
      <c r="I132" s="318">
        <f>'1'!I95</f>
        <v>5</v>
      </c>
      <c r="J132" s="235"/>
      <c r="K132" s="235"/>
      <c r="L132" s="235"/>
      <c r="M132" s="235"/>
      <c r="N132" s="235"/>
      <c r="O132" s="223">
        <v>1</v>
      </c>
      <c r="P132" s="224"/>
      <c r="Q132" s="224"/>
      <c r="R132" s="223"/>
    </row>
    <row r="133" spans="1:18">
      <c r="A133" s="1">
        <v>85</v>
      </c>
      <c r="C133" s="252"/>
      <c r="D133" s="11" t="s">
        <v>322</v>
      </c>
      <c r="E133" s="235">
        <v>110</v>
      </c>
      <c r="F133" s="235">
        <v>8</v>
      </c>
      <c r="G133" s="265"/>
      <c r="H133" s="265"/>
      <c r="I133" s="318">
        <f>'1'!I96</f>
        <v>10</v>
      </c>
      <c r="J133" s="235"/>
      <c r="K133" s="235"/>
      <c r="L133" s="235"/>
      <c r="M133" s="235"/>
      <c r="N133" s="235"/>
      <c r="O133" s="223"/>
      <c r="P133" s="224">
        <v>1</v>
      </c>
      <c r="Q133" s="224"/>
      <c r="R133" s="223">
        <v>1</v>
      </c>
    </row>
    <row r="134" spans="1:18">
      <c r="A134" s="1">
        <v>86</v>
      </c>
      <c r="C134" s="252"/>
      <c r="D134" s="11" t="s">
        <v>392</v>
      </c>
      <c r="E134" s="235">
        <v>74</v>
      </c>
      <c r="F134" s="235">
        <v>8</v>
      </c>
      <c r="G134" s="265"/>
      <c r="H134" s="265"/>
      <c r="I134" s="318">
        <f>'1'!I97</f>
        <v>5</v>
      </c>
      <c r="J134" s="235"/>
      <c r="K134" s="235"/>
      <c r="L134" s="235"/>
      <c r="M134" s="235"/>
      <c r="N134" s="235"/>
      <c r="O134" s="223">
        <v>1</v>
      </c>
      <c r="P134" s="224"/>
      <c r="Q134" s="224"/>
      <c r="R134" s="223">
        <v>1</v>
      </c>
    </row>
    <row r="135" spans="1:18">
      <c r="A135" s="1">
        <v>87</v>
      </c>
      <c r="C135" s="252"/>
      <c r="D135" s="11" t="s">
        <v>402</v>
      </c>
      <c r="E135" s="235">
        <v>69</v>
      </c>
      <c r="F135" s="235">
        <v>8</v>
      </c>
      <c r="G135" s="265"/>
      <c r="H135" s="265"/>
      <c r="I135" s="318">
        <f>'1'!I98</f>
        <v>6</v>
      </c>
      <c r="J135" s="235"/>
      <c r="K135" s="235"/>
      <c r="L135" s="235"/>
      <c r="M135" s="235"/>
      <c r="N135" s="235"/>
      <c r="O135" s="223"/>
      <c r="P135" s="224">
        <v>1</v>
      </c>
      <c r="Q135" s="229"/>
      <c r="R135" s="223"/>
    </row>
    <row r="136" spans="1:18">
      <c r="A136" s="1">
        <v>90</v>
      </c>
      <c r="C136" s="252"/>
      <c r="D136" s="11" t="s">
        <v>369</v>
      </c>
      <c r="E136" s="235">
        <v>48</v>
      </c>
      <c r="F136" s="235">
        <v>8</v>
      </c>
      <c r="G136" s="265"/>
      <c r="H136" s="265"/>
      <c r="I136" s="321">
        <v>4</v>
      </c>
      <c r="J136" s="235"/>
      <c r="K136" s="235"/>
      <c r="L136" s="235"/>
      <c r="M136" s="235">
        <v>1</v>
      </c>
      <c r="N136" s="235"/>
      <c r="O136" s="223"/>
      <c r="P136" s="224">
        <v>1</v>
      </c>
      <c r="Q136" s="224"/>
      <c r="R136" s="223">
        <v>1</v>
      </c>
    </row>
    <row r="137" spans="1:18">
      <c r="A137" s="1">
        <v>91</v>
      </c>
      <c r="C137" s="252"/>
      <c r="D137" s="11" t="s">
        <v>400</v>
      </c>
      <c r="E137" s="235">
        <v>77</v>
      </c>
      <c r="F137" s="235">
        <v>6</v>
      </c>
      <c r="G137" s="265"/>
      <c r="H137" s="265"/>
      <c r="I137" s="321">
        <v>4</v>
      </c>
      <c r="J137" s="235"/>
      <c r="K137" s="235"/>
      <c r="L137" s="235"/>
      <c r="M137" s="235"/>
      <c r="N137" s="235"/>
      <c r="O137" s="223"/>
      <c r="P137" s="224">
        <v>1</v>
      </c>
      <c r="Q137" s="224"/>
      <c r="R137" s="223"/>
    </row>
    <row r="138" spans="1:18">
      <c r="A138" s="1">
        <v>96</v>
      </c>
      <c r="C138" s="252"/>
      <c r="D138" s="11" t="s">
        <v>359</v>
      </c>
      <c r="E138" s="235">
        <v>82</v>
      </c>
      <c r="F138" s="235">
        <v>8</v>
      </c>
      <c r="G138" s="265"/>
      <c r="H138" s="265"/>
      <c r="I138" s="321">
        <v>8</v>
      </c>
      <c r="J138" s="235"/>
      <c r="K138" s="235"/>
      <c r="L138" s="235">
        <v>1</v>
      </c>
      <c r="M138" s="235"/>
      <c r="N138" s="235"/>
      <c r="O138" s="223"/>
      <c r="P138" s="224"/>
      <c r="Q138" s="224">
        <v>1</v>
      </c>
      <c r="R138" s="223">
        <v>1</v>
      </c>
    </row>
    <row r="139" spans="1:18">
      <c r="A139" s="1">
        <v>97</v>
      </c>
      <c r="C139" s="252"/>
      <c r="D139" s="11" t="s">
        <v>297</v>
      </c>
      <c r="E139" s="235">
        <v>56</v>
      </c>
      <c r="F139" s="235">
        <v>8</v>
      </c>
      <c r="G139" s="265"/>
      <c r="H139" s="265"/>
      <c r="I139" s="321">
        <v>12</v>
      </c>
      <c r="J139" s="235"/>
      <c r="K139" s="235"/>
      <c r="L139" s="235"/>
      <c r="M139" s="235"/>
      <c r="N139" s="235"/>
      <c r="O139" s="223"/>
      <c r="P139" s="224">
        <v>1</v>
      </c>
      <c r="Q139" s="224"/>
      <c r="R139" s="223">
        <v>1</v>
      </c>
    </row>
    <row r="140" spans="1:18">
      <c r="A140" s="1">
        <v>99</v>
      </c>
      <c r="C140" s="252"/>
      <c r="D140" s="11" t="s">
        <v>335</v>
      </c>
      <c r="E140" s="235">
        <v>58</v>
      </c>
      <c r="F140" s="235">
        <v>8</v>
      </c>
      <c r="G140" s="265"/>
      <c r="H140" s="265"/>
      <c r="I140" s="321">
        <v>5</v>
      </c>
      <c r="J140" s="235"/>
      <c r="K140" s="235"/>
      <c r="L140" s="235"/>
      <c r="M140" s="235"/>
      <c r="N140" s="235"/>
      <c r="O140" s="223">
        <v>1</v>
      </c>
      <c r="P140" s="224"/>
      <c r="Q140" s="224"/>
      <c r="R140" s="223"/>
    </row>
    <row r="141" spans="1:18">
      <c r="A141" s="1">
        <v>101</v>
      </c>
      <c r="C141" s="252"/>
      <c r="D141" s="11" t="s">
        <v>294</v>
      </c>
      <c r="E141" s="235">
        <v>36</v>
      </c>
      <c r="F141" s="235">
        <v>8</v>
      </c>
      <c r="G141" s="265"/>
      <c r="H141" s="265"/>
      <c r="I141" s="321">
        <v>7</v>
      </c>
      <c r="J141" s="235"/>
      <c r="K141" s="235"/>
      <c r="L141" s="235"/>
      <c r="M141" s="235"/>
      <c r="N141" s="235"/>
      <c r="O141" s="223"/>
      <c r="P141" s="224">
        <v>1</v>
      </c>
      <c r="Q141" s="224"/>
      <c r="R141" s="223"/>
    </row>
    <row r="142" spans="1:18">
      <c r="A142" s="1">
        <v>102</v>
      </c>
      <c r="C142" s="252"/>
      <c r="D142" s="11" t="s">
        <v>401</v>
      </c>
      <c r="E142" s="235">
        <v>55</v>
      </c>
      <c r="F142" s="235">
        <v>6</v>
      </c>
      <c r="G142" s="265"/>
      <c r="H142" s="265"/>
      <c r="I142" s="321">
        <v>5</v>
      </c>
      <c r="J142" s="235"/>
      <c r="K142" s="235"/>
      <c r="L142" s="235"/>
      <c r="M142" s="235"/>
      <c r="N142" s="235"/>
      <c r="O142" s="223"/>
      <c r="P142" s="224">
        <v>1</v>
      </c>
      <c r="Q142" s="224"/>
      <c r="R142" s="223"/>
    </row>
    <row r="143" spans="1:18">
      <c r="A143" s="1">
        <v>103</v>
      </c>
      <c r="C143" s="252"/>
      <c r="D143" s="11" t="s">
        <v>315</v>
      </c>
      <c r="E143" s="235">
        <v>104</v>
      </c>
      <c r="F143" s="235">
        <v>8</v>
      </c>
      <c r="G143" s="265"/>
      <c r="H143" s="265"/>
      <c r="I143" s="321">
        <v>9</v>
      </c>
      <c r="J143" s="235"/>
      <c r="K143" s="235"/>
      <c r="L143" s="235"/>
      <c r="M143" s="235"/>
      <c r="N143" s="235"/>
      <c r="O143" s="223">
        <v>1</v>
      </c>
      <c r="P143" s="224"/>
      <c r="Q143" s="224"/>
      <c r="R143" s="223"/>
    </row>
    <row r="144" spans="1:18">
      <c r="A144" s="1">
        <v>105</v>
      </c>
      <c r="C144" s="252"/>
      <c r="D144" s="11" t="s">
        <v>276</v>
      </c>
      <c r="E144" s="235">
        <v>69</v>
      </c>
      <c r="F144" s="235">
        <v>8</v>
      </c>
      <c r="G144" s="265"/>
      <c r="H144" s="265"/>
      <c r="I144" s="321">
        <v>9</v>
      </c>
      <c r="J144" s="235"/>
      <c r="K144" s="235"/>
      <c r="L144" s="235"/>
      <c r="M144" s="235">
        <v>1</v>
      </c>
      <c r="N144" s="235"/>
      <c r="O144" s="223"/>
      <c r="P144" s="224">
        <v>1</v>
      </c>
      <c r="Q144" s="224"/>
      <c r="R144" s="223"/>
    </row>
    <row r="145" spans="1:18">
      <c r="A145" s="1">
        <v>107</v>
      </c>
      <c r="C145" s="252"/>
      <c r="D145" s="11" t="s">
        <v>289</v>
      </c>
      <c r="E145" s="235">
        <v>81</v>
      </c>
      <c r="F145" s="235">
        <v>8</v>
      </c>
      <c r="G145" s="265"/>
      <c r="H145" s="265"/>
      <c r="I145" s="321">
        <v>8</v>
      </c>
      <c r="J145" s="235"/>
      <c r="K145" s="235"/>
      <c r="L145" s="235"/>
      <c r="M145" s="235"/>
      <c r="N145" s="235"/>
      <c r="O145" s="223"/>
      <c r="P145" s="224">
        <v>1</v>
      </c>
      <c r="Q145" s="224"/>
      <c r="R145" s="223"/>
    </row>
    <row r="146" spans="1:18">
      <c r="A146" s="1">
        <v>108</v>
      </c>
      <c r="C146" s="252"/>
      <c r="D146" s="11" t="s">
        <v>279</v>
      </c>
      <c r="E146" s="235">
        <v>100</v>
      </c>
      <c r="F146" s="235">
        <v>8</v>
      </c>
      <c r="G146" s="265"/>
      <c r="H146" s="265"/>
      <c r="I146" s="321">
        <v>7</v>
      </c>
      <c r="J146" s="235"/>
      <c r="K146" s="235"/>
      <c r="L146" s="235"/>
      <c r="M146" s="235"/>
      <c r="N146" s="235"/>
      <c r="O146" s="223">
        <v>1</v>
      </c>
      <c r="P146" s="224"/>
      <c r="Q146" s="224"/>
      <c r="R146" s="223">
        <v>1</v>
      </c>
    </row>
    <row r="147" spans="1:18">
      <c r="A147" s="1">
        <v>110</v>
      </c>
      <c r="C147" s="252"/>
      <c r="D147" s="12" t="s">
        <v>365</v>
      </c>
      <c r="E147" s="238">
        <v>118</v>
      </c>
      <c r="F147" s="238">
        <v>11</v>
      </c>
      <c r="G147" s="267"/>
      <c r="H147" s="267"/>
      <c r="I147" s="324">
        <v>16</v>
      </c>
      <c r="J147" s="238"/>
      <c r="K147" s="238"/>
      <c r="L147" s="238">
        <v>1</v>
      </c>
      <c r="M147" s="238"/>
      <c r="N147" s="238"/>
      <c r="O147" s="268">
        <v>1</v>
      </c>
      <c r="P147" s="269"/>
      <c r="Q147" s="269"/>
      <c r="R147" s="268">
        <v>1</v>
      </c>
    </row>
    <row r="150" spans="1:18">
      <c r="R150" s="231"/>
    </row>
    <row r="151" spans="1:18">
      <c r="D151" s="231"/>
      <c r="E151" s="8"/>
      <c r="F151" s="8"/>
    </row>
    <row r="152" spans="1:18">
      <c r="R152" s="231"/>
    </row>
    <row r="153" spans="1:18">
      <c r="D153" s="231"/>
      <c r="E153" s="8"/>
      <c r="F153" s="8"/>
      <c r="R153" s="231"/>
    </row>
    <row r="154" spans="1:18">
      <c r="D154" s="231"/>
      <c r="E154" s="8"/>
      <c r="F154" s="8"/>
    </row>
  </sheetData>
  <sortState ref="A8:S124">
    <sortCondition ref="B8:B124"/>
  </sortState>
  <mergeCells count="6">
    <mergeCell ref="D1:Q1"/>
    <mergeCell ref="D2:Q2"/>
    <mergeCell ref="D3:Q3"/>
    <mergeCell ref="J5:K5"/>
    <mergeCell ref="L5:N5"/>
    <mergeCell ref="O5:Q5"/>
  </mergeCells>
  <pageMargins left="0.70866141732283472" right="0.70866141732283472" top="0.35433070866141736" bottom="0.15748031496062992" header="0.31496062992125984" footer="0.31496062992125984"/>
  <pageSetup paperSize="9" orientation="landscape" verticalDpi="0" r:id="rId1"/>
  <headerFooter>
    <oddFooter>หน้าที่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54"/>
  <sheetViews>
    <sheetView topLeftCell="C28" workbookViewId="0">
      <selection activeCell="G36" sqref="G36:N36"/>
    </sheetView>
    <sheetView workbookViewId="1"/>
    <sheetView topLeftCell="A31" workbookViewId="2">
      <selection activeCell="N44" sqref="N44"/>
    </sheetView>
  </sheetViews>
  <sheetFormatPr defaultRowHeight="23.25"/>
  <cols>
    <col min="1" max="1" width="2.25" style="1" bestFit="1" customWidth="1"/>
    <col min="2" max="2" width="12.375" style="13" bestFit="1" customWidth="1"/>
    <col min="3" max="3" width="3.875" style="13" customWidth="1"/>
    <col min="4" max="4" width="3.125" style="13" customWidth="1"/>
    <col min="5" max="5" width="4.375" style="1" customWidth="1"/>
    <col min="6" max="6" width="5.5" style="1" customWidth="1"/>
    <col min="7" max="7" width="5.375" style="1" customWidth="1"/>
    <col min="8" max="8" width="5" style="1" customWidth="1"/>
    <col min="9" max="9" width="5.25" style="1" customWidth="1"/>
    <col min="10" max="10" width="5.5" style="1" customWidth="1"/>
    <col min="11" max="11" width="6.375" style="1" customWidth="1"/>
    <col min="12" max="12" width="5.75" style="1" customWidth="1"/>
    <col min="13" max="13" width="6.125" style="1" customWidth="1"/>
    <col min="14" max="14" width="5.125" style="1" customWidth="1"/>
    <col min="15" max="15" width="5.375" style="1" customWidth="1"/>
    <col min="16" max="16384" width="9" style="1"/>
  </cols>
  <sheetData>
    <row r="1" spans="1:15">
      <c r="B1" s="315" t="s">
        <v>16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7"/>
    </row>
    <row r="2" spans="1:15">
      <c r="B2" s="9">
        <f ca="1">NOW()</f>
        <v>41964.544839004629</v>
      </c>
      <c r="C2" s="9"/>
      <c r="D2" s="9"/>
      <c r="E2" s="6"/>
    </row>
    <row r="3" spans="1:15">
      <c r="B3" s="9"/>
      <c r="C3" s="9"/>
      <c r="D3" s="9"/>
      <c r="E3" s="6"/>
    </row>
    <row r="4" spans="1:15">
      <c r="A4" s="2" t="s">
        <v>0</v>
      </c>
      <c r="B4" s="2" t="s">
        <v>1</v>
      </c>
      <c r="C4" s="2"/>
      <c r="D4" s="2"/>
      <c r="E4" s="2" t="s">
        <v>28</v>
      </c>
      <c r="F4" s="2" t="s">
        <v>2</v>
      </c>
      <c r="G4" s="2"/>
      <c r="H4" s="2" t="s">
        <v>3</v>
      </c>
      <c r="I4" s="2" t="s">
        <v>4</v>
      </c>
      <c r="J4" s="2" t="s">
        <v>13</v>
      </c>
      <c r="K4" s="2" t="s">
        <v>5</v>
      </c>
      <c r="L4" s="2"/>
      <c r="M4" s="2" t="s">
        <v>14</v>
      </c>
      <c r="N4" s="2"/>
      <c r="O4" s="2" t="s">
        <v>15</v>
      </c>
    </row>
    <row r="5" spans="1:15">
      <c r="A5" s="3">
        <v>1</v>
      </c>
      <c r="B5" s="10" t="s">
        <v>6</v>
      </c>
      <c r="C5" s="10"/>
      <c r="D5" s="10"/>
      <c r="E5" s="3"/>
      <c r="F5" s="3">
        <v>8</v>
      </c>
      <c r="G5" s="3"/>
      <c r="H5" s="3">
        <v>1</v>
      </c>
      <c r="I5" s="3">
        <v>1</v>
      </c>
      <c r="J5" s="3"/>
      <c r="K5" s="3"/>
      <c r="L5" s="3"/>
      <c r="M5" s="3"/>
      <c r="N5" s="3"/>
      <c r="O5" s="3">
        <f>SUM(F5:M5)</f>
        <v>10</v>
      </c>
    </row>
    <row r="6" spans="1:15">
      <c r="A6" s="4">
        <v>2</v>
      </c>
      <c r="B6" s="11" t="s">
        <v>7</v>
      </c>
      <c r="C6" s="11"/>
      <c r="D6" s="11"/>
      <c r="E6" s="4"/>
      <c r="F6" s="4">
        <v>9</v>
      </c>
      <c r="G6" s="4"/>
      <c r="H6" s="4"/>
      <c r="I6" s="4"/>
      <c r="J6" s="4"/>
      <c r="K6" s="4"/>
      <c r="L6" s="4"/>
      <c r="M6" s="4"/>
      <c r="N6" s="4"/>
      <c r="O6" s="4">
        <f t="shared" ref="O6:O11" si="0">SUM(F6:M6)</f>
        <v>9</v>
      </c>
    </row>
    <row r="7" spans="1:15">
      <c r="A7" s="4">
        <v>3</v>
      </c>
      <c r="B7" s="11" t="s">
        <v>8</v>
      </c>
      <c r="C7" s="11"/>
      <c r="D7" s="11"/>
      <c r="E7" s="4"/>
      <c r="F7" s="4">
        <v>14</v>
      </c>
      <c r="G7" s="4"/>
      <c r="H7" s="4"/>
      <c r="I7" s="4"/>
      <c r="J7" s="4"/>
      <c r="K7" s="4">
        <v>1</v>
      </c>
      <c r="L7" s="4"/>
      <c r="M7" s="4">
        <v>1</v>
      </c>
      <c r="N7" s="4"/>
      <c r="O7" s="4">
        <f t="shared" si="0"/>
        <v>16</v>
      </c>
    </row>
    <row r="8" spans="1:15">
      <c r="A8" s="4">
        <v>4</v>
      </c>
      <c r="B8" s="11" t="s">
        <v>9</v>
      </c>
      <c r="C8" s="11"/>
      <c r="D8" s="11"/>
      <c r="E8" s="4"/>
      <c r="F8" s="4">
        <v>10</v>
      </c>
      <c r="G8" s="4"/>
      <c r="H8" s="4"/>
      <c r="I8" s="4"/>
      <c r="J8" s="4">
        <v>1</v>
      </c>
      <c r="K8" s="4">
        <v>1</v>
      </c>
      <c r="L8" s="4"/>
      <c r="M8" s="4"/>
      <c r="N8" s="4"/>
      <c r="O8" s="4">
        <f t="shared" si="0"/>
        <v>12</v>
      </c>
    </row>
    <row r="9" spans="1:15">
      <c r="A9" s="4">
        <v>5</v>
      </c>
      <c r="B9" s="11" t="s">
        <v>10</v>
      </c>
      <c r="C9" s="11"/>
      <c r="D9" s="11"/>
      <c r="E9" s="4"/>
      <c r="F9" s="4">
        <v>8</v>
      </c>
      <c r="G9" s="4"/>
      <c r="H9" s="4"/>
      <c r="I9" s="4"/>
      <c r="J9" s="4">
        <v>1</v>
      </c>
      <c r="K9" s="4"/>
      <c r="L9" s="4"/>
      <c r="M9" s="4"/>
      <c r="N9" s="4"/>
      <c r="O9" s="4">
        <f t="shared" si="0"/>
        <v>9</v>
      </c>
    </row>
    <row r="10" spans="1:15">
      <c r="A10" s="4">
        <v>6</v>
      </c>
      <c r="B10" s="11" t="s">
        <v>11</v>
      </c>
      <c r="C10" s="11"/>
      <c r="D10" s="11"/>
      <c r="E10" s="4"/>
      <c r="F10" s="4">
        <v>8</v>
      </c>
      <c r="G10" s="4"/>
      <c r="H10" s="4"/>
      <c r="I10" s="4"/>
      <c r="J10" s="4">
        <v>1</v>
      </c>
      <c r="K10" s="4">
        <v>1</v>
      </c>
      <c r="L10" s="4"/>
      <c r="M10" s="4"/>
      <c r="N10" s="4"/>
      <c r="O10" s="4">
        <f t="shared" si="0"/>
        <v>10</v>
      </c>
    </row>
    <row r="11" spans="1:15">
      <c r="A11" s="4">
        <v>7</v>
      </c>
      <c r="B11" s="11" t="s">
        <v>12</v>
      </c>
      <c r="C11" s="11"/>
      <c r="D11" s="11"/>
      <c r="E11" s="4"/>
      <c r="F11" s="4">
        <v>15</v>
      </c>
      <c r="G11" s="4"/>
      <c r="H11" s="4"/>
      <c r="I11" s="4"/>
      <c r="J11" s="4">
        <v>1</v>
      </c>
      <c r="K11" s="4">
        <v>1</v>
      </c>
      <c r="L11" s="4"/>
      <c r="M11" s="4"/>
      <c r="N11" s="4"/>
      <c r="O11" s="4">
        <f t="shared" si="0"/>
        <v>17</v>
      </c>
    </row>
    <row r="12" spans="1:15">
      <c r="A12" s="5"/>
      <c r="B12" s="12"/>
      <c r="C12" s="12"/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33" spans="1:15">
      <c r="B33" s="315" t="s">
        <v>16</v>
      </c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7"/>
    </row>
    <row r="34" spans="1:15">
      <c r="B34" s="9">
        <f ca="1">NOW()</f>
        <v>41964.544839004629</v>
      </c>
      <c r="C34" s="9"/>
      <c r="D34" s="9"/>
      <c r="E34" s="6"/>
    </row>
    <row r="35" spans="1:15">
      <c r="B35" s="9" t="s">
        <v>18</v>
      </c>
      <c r="C35" s="9"/>
      <c r="D35" s="9"/>
      <c r="E35" s="6"/>
    </row>
    <row r="36" spans="1:15">
      <c r="A36" s="14" t="s">
        <v>0</v>
      </c>
      <c r="B36" s="14" t="s">
        <v>1</v>
      </c>
      <c r="C36" s="14" t="s">
        <v>33</v>
      </c>
      <c r="D36" s="14" t="s">
        <v>34</v>
      </c>
      <c r="E36" s="14" t="s">
        <v>28</v>
      </c>
      <c r="F36" s="14" t="s">
        <v>2</v>
      </c>
      <c r="G36" s="14" t="s">
        <v>30</v>
      </c>
      <c r="H36" s="14" t="s">
        <v>3</v>
      </c>
      <c r="I36" s="14" t="s">
        <v>4</v>
      </c>
      <c r="J36" s="14" t="s">
        <v>13</v>
      </c>
      <c r="K36" s="14" t="s">
        <v>5</v>
      </c>
      <c r="L36" s="14" t="s">
        <v>31</v>
      </c>
      <c r="M36" s="14" t="s">
        <v>14</v>
      </c>
      <c r="N36" s="14" t="s">
        <v>29</v>
      </c>
      <c r="O36" s="14" t="s">
        <v>15</v>
      </c>
    </row>
    <row r="37" spans="1:15">
      <c r="A37" s="3">
        <v>1</v>
      </c>
      <c r="B37" s="10" t="s">
        <v>19</v>
      </c>
      <c r="C37" s="10">
        <v>500</v>
      </c>
      <c r="D37" s="10">
        <v>17</v>
      </c>
      <c r="E37" s="15">
        <v>2</v>
      </c>
      <c r="F37" s="15">
        <v>25</v>
      </c>
      <c r="G37" s="15">
        <v>0</v>
      </c>
      <c r="H37" s="15">
        <v>0</v>
      </c>
      <c r="I37" s="15">
        <v>0</v>
      </c>
      <c r="J37" s="15">
        <v>1</v>
      </c>
      <c r="K37" s="15">
        <v>0</v>
      </c>
      <c r="L37" s="15">
        <v>0</v>
      </c>
      <c r="M37" s="15">
        <v>0</v>
      </c>
      <c r="N37" s="15">
        <v>2</v>
      </c>
      <c r="O37" s="15">
        <f>SUM(E37:M37)</f>
        <v>28</v>
      </c>
    </row>
    <row r="38" spans="1:15">
      <c r="A38" s="4">
        <v>2</v>
      </c>
      <c r="B38" s="11" t="s">
        <v>20</v>
      </c>
      <c r="C38" s="11">
        <v>439</v>
      </c>
      <c r="D38" s="11">
        <v>15</v>
      </c>
      <c r="E38" s="16">
        <v>2</v>
      </c>
      <c r="F38" s="16">
        <v>24</v>
      </c>
      <c r="G38" s="16">
        <v>2</v>
      </c>
      <c r="H38" s="16">
        <v>0</v>
      </c>
      <c r="I38" s="16">
        <v>1</v>
      </c>
      <c r="J38" s="16">
        <v>0</v>
      </c>
      <c r="K38" s="16">
        <v>1</v>
      </c>
      <c r="L38" s="16">
        <v>0</v>
      </c>
      <c r="M38" s="16">
        <v>0</v>
      </c>
      <c r="N38" s="16">
        <v>0</v>
      </c>
      <c r="O38" s="16">
        <f>SUM(E38:N38)</f>
        <v>30</v>
      </c>
    </row>
    <row r="39" spans="1:15">
      <c r="A39" s="4">
        <v>3</v>
      </c>
      <c r="B39" s="11" t="s">
        <v>21</v>
      </c>
      <c r="C39" s="11">
        <v>175</v>
      </c>
      <c r="D39" s="11">
        <v>11</v>
      </c>
      <c r="E39" s="16">
        <v>1</v>
      </c>
      <c r="F39" s="16">
        <v>13</v>
      </c>
      <c r="G39" s="16">
        <v>0</v>
      </c>
      <c r="H39" s="16">
        <v>0</v>
      </c>
      <c r="I39" s="16">
        <v>0</v>
      </c>
      <c r="J39" s="16">
        <v>1</v>
      </c>
      <c r="K39" s="16">
        <v>1</v>
      </c>
      <c r="L39" s="16">
        <v>0</v>
      </c>
      <c r="M39" s="16">
        <v>0</v>
      </c>
      <c r="N39" s="16">
        <v>0</v>
      </c>
      <c r="O39" s="16">
        <f>SUM(E39:N39)</f>
        <v>16</v>
      </c>
    </row>
    <row r="40" spans="1:15">
      <c r="A40" s="4">
        <v>4</v>
      </c>
      <c r="B40" s="11" t="s">
        <v>32</v>
      </c>
      <c r="C40" s="11">
        <v>347</v>
      </c>
      <c r="D40" s="11">
        <v>11</v>
      </c>
      <c r="E40" s="16">
        <v>2</v>
      </c>
      <c r="F40" s="16">
        <v>16</v>
      </c>
      <c r="G40" s="16">
        <v>0</v>
      </c>
      <c r="H40" s="16">
        <v>0</v>
      </c>
      <c r="I40" s="16">
        <v>1</v>
      </c>
      <c r="J40" s="16">
        <v>0</v>
      </c>
      <c r="K40" s="16">
        <v>1</v>
      </c>
      <c r="L40" s="16">
        <v>2</v>
      </c>
      <c r="M40" s="16">
        <v>0</v>
      </c>
      <c r="N40" s="16">
        <v>0</v>
      </c>
      <c r="O40" s="16">
        <f>SUM(E40:N40)</f>
        <v>22</v>
      </c>
    </row>
    <row r="41" spans="1:15">
      <c r="A41" s="4"/>
      <c r="B41" s="11"/>
      <c r="C41" s="11"/>
      <c r="D41" s="11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>
      <c r="A42" s="5"/>
      <c r="B42" s="12"/>
      <c r="C42" s="12"/>
      <c r="D42" s="1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>
      <c r="B43" s="13" t="s">
        <v>17</v>
      </c>
    </row>
    <row r="44" spans="1:15">
      <c r="B44" s="315" t="s">
        <v>16</v>
      </c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7"/>
    </row>
    <row r="45" spans="1:15">
      <c r="B45" s="9">
        <f ca="1">NOW()</f>
        <v>41964.544839004629</v>
      </c>
      <c r="C45" s="9"/>
      <c r="D45" s="9"/>
      <c r="E45" s="6"/>
    </row>
    <row r="46" spans="1:15">
      <c r="B46" s="9"/>
      <c r="C46" s="9"/>
      <c r="D46" s="9"/>
      <c r="E46" s="6"/>
    </row>
    <row r="47" spans="1:15">
      <c r="A47" s="14" t="s">
        <v>0</v>
      </c>
      <c r="B47" s="14" t="s">
        <v>1</v>
      </c>
      <c r="C47" s="14"/>
      <c r="D47" s="14"/>
      <c r="E47" s="14" t="s">
        <v>28</v>
      </c>
      <c r="F47" s="14" t="s">
        <v>2</v>
      </c>
      <c r="G47" s="14" t="s">
        <v>30</v>
      </c>
      <c r="H47" s="14" t="s">
        <v>3</v>
      </c>
      <c r="I47" s="14" t="s">
        <v>4</v>
      </c>
      <c r="J47" s="14" t="s">
        <v>13</v>
      </c>
      <c r="K47" s="14" t="s">
        <v>5</v>
      </c>
      <c r="L47" s="14" t="s">
        <v>31</v>
      </c>
      <c r="M47" s="14" t="s">
        <v>14</v>
      </c>
      <c r="N47" s="14" t="s">
        <v>29</v>
      </c>
      <c r="O47" s="14" t="s">
        <v>15</v>
      </c>
    </row>
    <row r="48" spans="1:15">
      <c r="A48" s="3">
        <v>1</v>
      </c>
      <c r="B48" s="10" t="s">
        <v>22</v>
      </c>
      <c r="C48" s="10">
        <v>361</v>
      </c>
      <c r="D48" s="10">
        <v>12</v>
      </c>
      <c r="E48" s="15">
        <v>1</v>
      </c>
      <c r="F48" s="15">
        <v>19</v>
      </c>
      <c r="G48" s="15">
        <v>0</v>
      </c>
      <c r="H48" s="15">
        <v>0</v>
      </c>
      <c r="I48" s="15">
        <v>0</v>
      </c>
      <c r="J48" s="15">
        <v>0</v>
      </c>
      <c r="K48" s="15">
        <v>1</v>
      </c>
      <c r="L48" s="15">
        <v>0</v>
      </c>
      <c r="M48" s="15">
        <v>0</v>
      </c>
      <c r="N48" s="15">
        <v>0</v>
      </c>
      <c r="O48" s="15">
        <f>SUM(E48:N48)</f>
        <v>21</v>
      </c>
    </row>
    <row r="49" spans="1:15">
      <c r="A49" s="4">
        <v>2</v>
      </c>
      <c r="B49" s="11" t="s">
        <v>23</v>
      </c>
      <c r="C49" s="11">
        <v>210</v>
      </c>
      <c r="D49" s="11">
        <v>11</v>
      </c>
      <c r="E49" s="16">
        <v>1</v>
      </c>
      <c r="F49" s="16">
        <v>15</v>
      </c>
      <c r="G49" s="16">
        <v>1</v>
      </c>
      <c r="H49" s="16">
        <v>0</v>
      </c>
      <c r="I49" s="16">
        <v>1</v>
      </c>
      <c r="J49" s="16">
        <v>0</v>
      </c>
      <c r="K49" s="16">
        <v>1</v>
      </c>
      <c r="L49" s="16">
        <v>0</v>
      </c>
      <c r="M49" s="16">
        <v>0</v>
      </c>
      <c r="N49" s="16">
        <v>0</v>
      </c>
      <c r="O49" s="16">
        <f t="shared" ref="O49:O53" si="1">SUM(E49:M49)</f>
        <v>19</v>
      </c>
    </row>
    <row r="50" spans="1:15">
      <c r="A50" s="4">
        <v>3</v>
      </c>
      <c r="B50" s="11" t="s">
        <v>24</v>
      </c>
      <c r="C50" s="11">
        <v>136</v>
      </c>
      <c r="D50" s="11">
        <v>11</v>
      </c>
      <c r="E50" s="16">
        <v>0</v>
      </c>
      <c r="F50" s="16">
        <v>14</v>
      </c>
      <c r="G50" s="16">
        <v>1</v>
      </c>
      <c r="H50" s="16">
        <v>0</v>
      </c>
      <c r="I50" s="16">
        <v>0</v>
      </c>
      <c r="J50" s="16">
        <v>1</v>
      </c>
      <c r="K50" s="16">
        <v>0</v>
      </c>
      <c r="L50" s="16">
        <v>0</v>
      </c>
      <c r="M50" s="16">
        <v>0</v>
      </c>
      <c r="N50" s="16">
        <v>0</v>
      </c>
      <c r="O50" s="16">
        <f t="shared" si="1"/>
        <v>16</v>
      </c>
    </row>
    <row r="51" spans="1:15">
      <c r="A51" s="4">
        <v>4</v>
      </c>
      <c r="B51" s="11" t="s">
        <v>25</v>
      </c>
      <c r="C51" s="11">
        <v>144</v>
      </c>
      <c r="D51" s="11">
        <v>10</v>
      </c>
      <c r="E51" s="16">
        <v>1</v>
      </c>
      <c r="F51" s="16">
        <v>12</v>
      </c>
      <c r="G51" s="16">
        <v>0</v>
      </c>
      <c r="H51" s="16">
        <v>0</v>
      </c>
      <c r="I51" s="16">
        <v>0</v>
      </c>
      <c r="J51" s="16">
        <v>1</v>
      </c>
      <c r="K51" s="16">
        <v>0</v>
      </c>
      <c r="L51" s="16">
        <v>2</v>
      </c>
      <c r="M51" s="16">
        <v>0</v>
      </c>
      <c r="N51" s="16">
        <v>0</v>
      </c>
      <c r="O51" s="16">
        <f t="shared" si="1"/>
        <v>16</v>
      </c>
    </row>
    <row r="52" spans="1:15">
      <c r="A52" s="4">
        <v>5</v>
      </c>
      <c r="B52" s="11" t="s">
        <v>26</v>
      </c>
      <c r="C52" s="11">
        <v>169</v>
      </c>
      <c r="D52" s="11">
        <v>11</v>
      </c>
      <c r="E52" s="16">
        <v>1</v>
      </c>
      <c r="F52" s="16">
        <v>13</v>
      </c>
      <c r="G52" s="16">
        <v>0</v>
      </c>
      <c r="H52" s="16">
        <v>0</v>
      </c>
      <c r="I52" s="16">
        <v>0</v>
      </c>
      <c r="J52" s="16">
        <v>1</v>
      </c>
      <c r="K52" s="16">
        <v>1</v>
      </c>
      <c r="L52" s="16">
        <v>0</v>
      </c>
      <c r="M52" s="16">
        <v>0</v>
      </c>
      <c r="N52" s="16">
        <v>0</v>
      </c>
      <c r="O52" s="16">
        <f t="shared" si="1"/>
        <v>16</v>
      </c>
    </row>
    <row r="53" spans="1:15">
      <c r="A53" s="4">
        <v>6</v>
      </c>
      <c r="B53" s="11" t="s">
        <v>27</v>
      </c>
      <c r="C53" s="11">
        <v>234</v>
      </c>
      <c r="D53" s="11">
        <v>11</v>
      </c>
      <c r="E53" s="16">
        <v>0</v>
      </c>
      <c r="F53" s="16">
        <v>15</v>
      </c>
      <c r="G53" s="16">
        <v>0</v>
      </c>
      <c r="H53" s="16">
        <v>0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f t="shared" si="1"/>
        <v>16</v>
      </c>
    </row>
    <row r="54" spans="1:15">
      <c r="A54" s="5"/>
      <c r="B54" s="12"/>
      <c r="C54" s="12"/>
      <c r="D54" s="12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</sheetData>
  <mergeCells count="3">
    <mergeCell ref="B1:M1"/>
    <mergeCell ref="B33:M33"/>
    <mergeCell ref="B44:M4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  <sheetView workbookViewId="2"/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  <sheetView workbookViewId="2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1</vt:lpstr>
      <vt:lpstr>Sheet1 (2)</vt:lpstr>
      <vt:lpstr>ข้อมูลปรับแล้ว</vt:lpstr>
      <vt:lpstr>ข้อมูล ผอ</vt:lpstr>
      <vt:lpstr>Sheet2</vt:lpstr>
      <vt:lpstr>Sheet3</vt:lpstr>
      <vt:lpstr>'1'!Print_Titles</vt:lpstr>
      <vt:lpstr>'Sheet1 (2)'!Print_Titles</vt:lpstr>
      <vt:lpstr>ข้อมูลปรับแล้ว!Print_Titles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2014-11-21T06:11:10Z</cp:lastPrinted>
  <dcterms:created xsi:type="dcterms:W3CDTF">2014-11-18T02:31:43Z</dcterms:created>
  <dcterms:modified xsi:type="dcterms:W3CDTF">2014-11-21T06:12:29Z</dcterms:modified>
</cp:coreProperties>
</file>