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9320" windowHeight="9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44525"/>
</workbook>
</file>

<file path=xl/calcChain.xml><?xml version="1.0" encoding="utf-8"?>
<calcChain xmlns="http://schemas.openxmlformats.org/spreadsheetml/2006/main">
  <c r="E150" i="1" l="1"/>
  <c r="F150" i="1"/>
  <c r="G150" i="1"/>
  <c r="H150" i="1"/>
  <c r="I149" i="1"/>
  <c r="J149" i="1" s="1"/>
  <c r="I21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J136" i="1" s="1"/>
  <c r="I133" i="1"/>
  <c r="I134" i="1"/>
  <c r="I135" i="1"/>
  <c r="I132" i="1"/>
  <c r="I131" i="1"/>
  <c r="I130" i="1"/>
  <c r="I129" i="1"/>
  <c r="I128" i="1"/>
  <c r="J128" i="1" s="1"/>
  <c r="J137" i="1" l="1"/>
  <c r="J132" i="1"/>
  <c r="J129" i="1"/>
  <c r="J140" i="1"/>
  <c r="J144" i="1"/>
  <c r="I127" i="1"/>
  <c r="I126" i="1"/>
  <c r="I125" i="1"/>
  <c r="I124" i="1"/>
  <c r="I123" i="1"/>
  <c r="I122" i="1"/>
  <c r="I121" i="1"/>
  <c r="I120" i="1"/>
  <c r="J120" i="1" s="1"/>
  <c r="I117" i="1"/>
  <c r="I118" i="1"/>
  <c r="I119" i="1"/>
  <c r="I116" i="1"/>
  <c r="I115" i="1"/>
  <c r="I114" i="1"/>
  <c r="I113" i="1"/>
  <c r="I112" i="1"/>
  <c r="I111" i="1"/>
  <c r="I109" i="1"/>
  <c r="I107" i="1"/>
  <c r="I108" i="1"/>
  <c r="I110" i="1"/>
  <c r="I106" i="1"/>
  <c r="I105" i="1"/>
  <c r="I104" i="1"/>
  <c r="I103" i="1"/>
  <c r="I102" i="1"/>
  <c r="I99" i="1"/>
  <c r="I100" i="1"/>
  <c r="I101" i="1"/>
  <c r="I98" i="1"/>
  <c r="J98" i="1" s="1"/>
  <c r="I97" i="1"/>
  <c r="J97" i="1" s="1"/>
  <c r="I92" i="1"/>
  <c r="I93" i="1"/>
  <c r="I94" i="1"/>
  <c r="I91" i="1"/>
  <c r="I90" i="1"/>
  <c r="I27" i="1"/>
  <c r="I89" i="1"/>
  <c r="I88" i="1"/>
  <c r="I87" i="1"/>
  <c r="I86" i="1"/>
  <c r="I85" i="1"/>
  <c r="I82" i="1"/>
  <c r="J82" i="1" s="1"/>
  <c r="I81" i="1"/>
  <c r="I80" i="1"/>
  <c r="I79" i="1"/>
  <c r="I78" i="1"/>
  <c r="I77" i="1"/>
  <c r="I75" i="1"/>
  <c r="I76" i="1"/>
  <c r="I73" i="1"/>
  <c r="I74" i="1"/>
  <c r="I72" i="1"/>
  <c r="I70" i="1"/>
  <c r="I69" i="1"/>
  <c r="I68" i="1"/>
  <c r="I67" i="1"/>
  <c r="I66" i="1"/>
  <c r="I65" i="1"/>
  <c r="I64" i="1"/>
  <c r="I60" i="1"/>
  <c r="I61" i="1"/>
  <c r="I62" i="1"/>
  <c r="I63" i="1"/>
  <c r="I59" i="1"/>
  <c r="I36" i="1"/>
  <c r="I53" i="1"/>
  <c r="I54" i="1"/>
  <c r="I55" i="1"/>
  <c r="I52" i="1"/>
  <c r="J52" i="1" l="1"/>
  <c r="J102" i="1"/>
  <c r="J106" i="1"/>
  <c r="J59" i="1"/>
  <c r="J78" i="1"/>
  <c r="J112" i="1"/>
  <c r="J116" i="1"/>
  <c r="J99" i="1"/>
  <c r="J125" i="1"/>
  <c r="J64" i="1"/>
  <c r="J66" i="1"/>
  <c r="J68" i="1"/>
  <c r="J72" i="1"/>
  <c r="J75" i="1"/>
  <c r="J85" i="1"/>
  <c r="J90" i="1"/>
  <c r="J121" i="1"/>
  <c r="I20" i="1"/>
  <c r="I19" i="1"/>
  <c r="I18" i="1"/>
  <c r="I17" i="1"/>
  <c r="I47" i="1"/>
  <c r="I48" i="1"/>
  <c r="I46" i="1"/>
  <c r="I37" i="1"/>
  <c r="J37" i="1" s="1"/>
  <c r="I35" i="1"/>
  <c r="J35" i="1" s="1"/>
  <c r="I32" i="1"/>
  <c r="J32" i="1" s="1"/>
  <c r="I28" i="1"/>
  <c r="J28" i="1" s="1"/>
  <c r="I26" i="1"/>
  <c r="J26" i="1" s="1"/>
  <c r="I25" i="1"/>
  <c r="I23" i="1"/>
  <c r="I24" i="1"/>
  <c r="I22" i="1"/>
  <c r="J17" i="1" l="1"/>
  <c r="J46" i="1"/>
  <c r="J22" i="1"/>
  <c r="I13" i="1"/>
  <c r="I14" i="1"/>
  <c r="I15" i="1"/>
  <c r="I12" i="1"/>
  <c r="I11" i="1"/>
  <c r="I8" i="1"/>
  <c r="I9" i="1"/>
  <c r="I10" i="1"/>
  <c r="I7" i="1"/>
  <c r="I150" i="1" l="1"/>
  <c r="J7" i="1"/>
  <c r="J150" i="1" s="1"/>
</calcChain>
</file>

<file path=xl/sharedStrings.xml><?xml version="1.0" encoding="utf-8"?>
<sst xmlns="http://schemas.openxmlformats.org/spreadsheetml/2006/main" count="238" uniqueCount="235">
  <si>
    <t>แบบรายงานความเสียหายสถานศึกษาที่ประสบภัยธรรมชาติ</t>
  </si>
  <si>
    <t>ที่</t>
  </si>
  <si>
    <t>สถานศึกษา</t>
  </si>
  <si>
    <t>สถานที่ตั้ง</t>
  </si>
  <si>
    <t>รายละเอียดความเสียหาย</t>
  </si>
  <si>
    <t>งบอุดหนุน</t>
  </si>
  <si>
    <t>งบลงทุน</t>
  </si>
  <si>
    <t>ครุภัณฑ์</t>
  </si>
  <si>
    <t>สิ่งก่อสร้าง</t>
  </si>
  <si>
    <t>รวมทั้งสิ้น</t>
  </si>
  <si>
    <t>สำนักงานเขตพื้นที่การศึกษาประถมศึกษาพัทลุง เขต 2                         สำนักงานคณะกรรมการการศึกษาขั้นพื้นฐาน</t>
  </si>
  <si>
    <t>ถนนเอเชีย     ตำบลแม่ขรี       อำเภอตะโหมด      จังหวัดพัทลุง       รหัสไปรษณีย์     93160                    โทรศัพท์  074 695 914                       โทรสาร  074 695 912</t>
  </si>
  <si>
    <t>แบบ สปภ.2</t>
  </si>
  <si>
    <t>โรงเรียนบ้านคลองขุด</t>
  </si>
  <si>
    <t xml:space="preserve">1. อาคาร สปช.105/2526 พื้นชำรุด ขนาดกว้าง 8 ม. ยาว 34 ม.  </t>
  </si>
  <si>
    <t>2. อาคาร ป.1ก 3/1</t>
  </si>
  <si>
    <t>3. ส้วมแบบกรมสามัญ 2523 2 ห้อง 1 หลัง</t>
  </si>
  <si>
    <t>4. ส้วม สปช.601/26</t>
  </si>
  <si>
    <t>5. สนามโรงเรียน ขนาดกว้าง 80 ม. ยาว 150 ม.</t>
  </si>
  <si>
    <t>6. ปลาดุก 10,000 ตัว</t>
  </si>
  <si>
    <t>งบดำเนิน  การ</t>
  </si>
  <si>
    <t>7. ต้นพริก 1,000 ต้น</t>
  </si>
  <si>
    <t>8. ต้นมะพร้าวน้ำหอม 50 ต้น</t>
  </si>
  <si>
    <t>9. ต้นยางพารา 10 ต้น</t>
  </si>
  <si>
    <t>ม.8 ต.หานโพธิ์      อ.เขาชัยสน           จ.พัทลุง</t>
  </si>
  <si>
    <t>โรงเรียนบ้านไสนายขัน</t>
  </si>
  <si>
    <t>ต.ควนขนุน อ.เขาชัยสน จ.พัทลุง</t>
  </si>
  <si>
    <t>โรงเรียนบ้านควนโคกยา</t>
  </si>
  <si>
    <t>1.สนามฟุตบอลถูกน้ำกัดเซาะต้องปรับปรุงโดยการถมดิน จำนวน 3200 คิว</t>
  </si>
  <si>
    <t>2. ทำรางระบายน้ำ จำนวน 180 เมตร</t>
  </si>
  <si>
    <t>3. ซ่อมเปลี่ยนกระเบี้องหลังคาพร้อมตะขออาคารเรียน แบบ ป1.ก 1800 แผ่น</t>
  </si>
  <si>
    <t>4. เครื่องสูบน้ำแบบขนาด 1 แรงม้า</t>
  </si>
  <si>
    <t>โรงเรียนบ้านเทพราช</t>
  </si>
  <si>
    <t>ถ.เอเชีย                   อ.เขาชัยสน            จ.พัทลุง</t>
  </si>
  <si>
    <t>ต.เขาชัยสน            อ.เขาชัยสน           จ.พัทลุง</t>
  </si>
  <si>
    <t>1. น้ำกัดเซาะฝาผนังหลังอาคารเรียนแบบ ป.1 ก หลังที่ 1,2</t>
  </si>
  <si>
    <t>2. แปลงเกษตร</t>
  </si>
  <si>
    <t>โรงเรียนอนุบาลเขาชัยสน</t>
  </si>
  <si>
    <t>1. อาคาเรียนทุกหลังมีน้ำท่วมสูงประมาณ 120 ซม.</t>
  </si>
  <si>
    <t>2. สนามโรงเรียนน้ำไหลแรงทำให้เป็นหลุมเป็นบ่อ</t>
  </si>
  <si>
    <t>3. อุปกรณ์ของเล่นจ่มน้ำและถูกน้ำพัดพา</t>
  </si>
  <si>
    <t>4. กระถางต้นไม้ ดอกไม้ ถูกกระแสน้ำพัดพา</t>
  </si>
  <si>
    <t>โรงเรียนบ้านท่าลาด</t>
  </si>
  <si>
    <t xml:space="preserve">1. ฝนตกหนักและลมพัดแรงทำให้กระเบื้องหลังคาของอาคารเรียน 2 หลัง ซึ่งเป็นสิ่งก่อสร้างที่เก่าหลุดหัก ชำรุด น้ำฝนรั่วลงในห้อง ฝ้าเพดานและวัสดุได้รับความเสียหาย ไม่สามารถใช้งานได้ </t>
  </si>
  <si>
    <t xml:space="preserve">2. ฝนตกหนักมากทำให้รางน้ำฝนชำรุด ส่งผลให้น้ำไหลลงบริเวณห้องเรียนอนุบาล 1,2 </t>
  </si>
  <si>
    <t>3. บริเวณสนามเด็กเล่นน้ำท่วมไหลชะพาดินทราย และน้ำไม่สามารถระบายได้ทำให้เอ่อล้นท่วมสนามสวนหย่อมและอาคารเรียน</t>
  </si>
  <si>
    <t>โรงเรียนบ้านเกาะทองสม</t>
  </si>
  <si>
    <t>โรงเรียนวัดควนสามโพธิ์</t>
  </si>
  <si>
    <t>ต.ควนขนุน            อ.เขาชัยสน           จ.พัทลุง</t>
  </si>
  <si>
    <t>ม.5 ต.ควนขนุน            อ.เขาชัยสน           จ.พัทลุง</t>
  </si>
  <si>
    <t>โรงฝึกงานชำรุดให้เกิดความเสียหายดังนี้</t>
  </si>
  <si>
    <t>1. กระเบื้องลอนคู่ หนา 5 มม. ขนาด 1.50 ม. จำนวน 30 แผ่น</t>
  </si>
  <si>
    <t>2. กระเบื้องลอนคู่ หนา 5 มม. ขนาด 1.20 ม.  จำนวน 20 แผ่น</t>
  </si>
  <si>
    <t>3. ขอกระเบื้อง จำนวน 100 ตัว</t>
  </si>
  <si>
    <t>4. ไม้แป 1x1/2 x 3 นิ้ว ยาว 3 ม. จำนวน 10 ดุ้น</t>
  </si>
  <si>
    <t>5. ไม้จันทัน 1.5x1/2 x 5 นิ้ว ยาว 5 ม. จำนวน 5 ดุ้น</t>
  </si>
  <si>
    <t>6. ไม้เชิงชาย 1x8 นิ้ว ยาว 4 ม. จำนวน 59 แผ่น</t>
  </si>
  <si>
    <t>7. ตะปู 3 นิ้ว จำนวน 1 ก.ก.</t>
  </si>
  <si>
    <t>8. ตะปู 1.5 นิ้ว จำนวน 1 ก.ก.</t>
  </si>
  <si>
    <t>โรงเรียนบ้านโคกม่วง</t>
  </si>
  <si>
    <t>ม.3 ต.โคกม่วง        อ.เขาชัยสน           จ.พัทลุง</t>
  </si>
  <si>
    <t>1. อาคารเรียน 105/29 หลังคารั่ว เปลี่ยนกระเบื้องทั้งหมด</t>
  </si>
  <si>
    <t>2.  เปลี่ยนฝ้ายิบซัมบอร์ด</t>
  </si>
  <si>
    <t>3. ปรับปรุงรางน้ำฝน</t>
  </si>
  <si>
    <t>โรงเรียนวัดหานโพธิ์</t>
  </si>
  <si>
    <t>ม.10 ต.หานโพธิ์    อ.เขาชัยสน          จ.พัทลุง</t>
  </si>
  <si>
    <t>1. โต๊ะคอมพิวเตอร์ ชำรุดปุฟองน้ำเปื่อย 4 ตัว</t>
  </si>
  <si>
    <t>3. หลังคาอาคารเรียนแบบ ป1.ก กระเบื้องแตกชำรุดจากลมพัดแรง 25 แผ่น</t>
  </si>
  <si>
    <t>2. พื้นสนามสวนป่าน้ำพัดพาดิน ทรายเป็นหลุมเป็นบ่อ 350 ลบ.ม.</t>
  </si>
  <si>
    <t>ยังไม่ระบุจำนวนเงิน</t>
  </si>
  <si>
    <t>1. พื้นหน้าอาคารอเนกประสงค์ สปช.601/26 ดิน หินเกร็ด ทรายถูกน้อพัดเป็น จำเป็นต้องปรับปรุงเทพื้นคอนกรีต จำนวน 379 ตร.ม.</t>
  </si>
  <si>
    <t>2. อาคารเรียน แบบ ป1.ก สีผนังหลุดลอก ต้องทาสีปรับปรุงผนังอาคารเรียน  จำนวน 603 ตร.ม.</t>
  </si>
  <si>
    <t>3. กำแพงหน้าอาคารเรียนสีหลุดออก ต้องทาสีปรับปรุงกำแพงหน้าอาคารเรียน จำนวน 117 ตร.ม.</t>
  </si>
  <si>
    <t>4. เครื่องคอมพิวเตอร์ จำนวน 3 เครื่อง</t>
  </si>
  <si>
    <t>โรงเรียนวัดลอน</t>
  </si>
  <si>
    <t>ต.โคกสัก              อ.บางแก้ว              จ.พัทลุง</t>
  </si>
  <si>
    <t>1. น้ำท่วมสวนสราญรมย์</t>
  </si>
  <si>
    <t>2. สนามกีฬา</t>
  </si>
  <si>
    <t>3. อาคารเรียน</t>
  </si>
  <si>
    <t>4. สนามบาสเก็สบอล</t>
  </si>
  <si>
    <t>1. น้ำท่วมบริเวณสวนป่าโรงเรียนทำให้ต้นได้รับความเสียหาย</t>
  </si>
  <si>
    <t>2. หลังคาอาคารเรียนและอาคารอเนกประสงค์ ได้รับความเสียน</t>
  </si>
  <si>
    <t>ม.10 ต.โคกม่วง     อ.เขาชัยสน           จ.พัทลุง</t>
  </si>
  <si>
    <t>โรงเรียนบ้านควนพระสาครินทร์</t>
  </si>
  <si>
    <t>ม.2 ต.ฝาละมี         อ.ปากพะยูน         จ.พัทลุง</t>
  </si>
  <si>
    <t>1. ห้องพยาบาล</t>
  </si>
  <si>
    <t>2. โรงอาหาร</t>
  </si>
  <si>
    <t>3. ศูนย์การเรียนรู้เศรษฐกิจพอเพียง</t>
  </si>
  <si>
    <t>4. ส้วมแบบ สปช.601/2526 ขนาด 4 ที่นั่ง</t>
  </si>
  <si>
    <t>5. ถนนภายในโรงเรียน</t>
  </si>
  <si>
    <t>โรงเรียนบ้านหารเทา</t>
  </si>
  <si>
    <t>2. คานกั้นน้ำ(ทางเท้า)</t>
  </si>
  <si>
    <t>476 ม.2 ต.หารเทา อ.ปากพะยูน          จ.พัทลุง</t>
  </si>
  <si>
    <t>1. กำแพงโรงเรียน</t>
  </si>
  <si>
    <t>โรงเรียนบ้านปากบางนาคราช</t>
  </si>
  <si>
    <t>1. ทางเท้าระหว่างอาคารเรียนและโรงอาหารน้ำกัดเซาะเสียหาย</t>
  </si>
  <si>
    <t>2. คันคั้นดินหน้าอาคารเรียนน้ำกัดเซาะเป็นช่องโหว่</t>
  </si>
  <si>
    <t>65 ม.5 ต.เกาะหมาก อ.ปากพะยูน        จ.พัทลุง</t>
  </si>
  <si>
    <t>โรงเรียนบ้านบางมวง</t>
  </si>
  <si>
    <t>1. โต๊ะเก้าอี้นักเรียน 20 ชุด</t>
  </si>
  <si>
    <t>2. คอมพิวเตอร์ / 2 ชุด</t>
  </si>
  <si>
    <t>3. รางน้ำเชื่อมอาคารเรียน ป.1 ก ปรับปรุงซ่อมแซม 65 ม.</t>
  </si>
  <si>
    <t>โรงเรียนวัดฝาละมี</t>
  </si>
  <si>
    <t>ม.3 ต.ฝาละมี         อ.ปากพะยูน          จ.พัทลุง</t>
  </si>
  <si>
    <t>ม.1 ต.ฝาละมี         อ.ปากพะยูน          จ.พัทลุง</t>
  </si>
  <si>
    <t>1. สนามฟุตบอลน้ำกัดเซาะหน้าดินและหญ้าที่ปลูกไว้ตาย</t>
  </si>
  <si>
    <t>2. ต้นไม้ภายในโรงเรียนและสวนหย่อม</t>
  </si>
  <si>
    <t>3. หลังคาอาคารเรียนรั่ว ฝ้า เพดานและอุปกรณ์ในห้องเรียนเสียหาย</t>
  </si>
  <si>
    <t>โรงเรียนบ้านโพธิ์</t>
  </si>
  <si>
    <t>1. อาคาเรียน 102/26  หลังคาชำรุด</t>
  </si>
  <si>
    <t>2. อาคารเรียน 008 หลังคาชำรุ</t>
  </si>
  <si>
    <t>3. น้ำท่วมพื้นที่เกษตรของโรงเรียน ได้รับความเสียหาย</t>
  </si>
  <si>
    <t>ม.4 ต.ปากพะยูน อ.ปากพะยูน        จ.พัทลุง</t>
  </si>
  <si>
    <t>โรงเรียนบ้านต้นประดู่</t>
  </si>
  <si>
    <t>ม.4 ต.ชะรัด          อ.กงหรา               จ.พัทลุง</t>
  </si>
  <si>
    <t>1. คอมพิวเตอร์ชิ้นทำให้mainbord และ cpu เสีย</t>
  </si>
  <si>
    <t>2. อาคาร เพดานชำรุด</t>
  </si>
  <si>
    <t>3. อาคารเรียน แบบ สปช 105 หลังคาชำรุด</t>
  </si>
  <si>
    <t>4. อาคารอเนกประสงค์ สปช.203 พื้นเสียหาย</t>
  </si>
  <si>
    <t>โรงเรียนบ้านนาทุ่งโพธิ์</t>
  </si>
  <si>
    <t>น้ำกัดเซาะพื้นบริเวณห้องเรียนเสียหาย 427.5 ตร.ม.</t>
  </si>
  <si>
    <t>183 ม.11 ต.คลองเฉลิม   อ.กงหรา   จ.พัทลุง</t>
  </si>
  <si>
    <t>โรงเรียนบ้านหน้าวัง</t>
  </si>
  <si>
    <t>1. ท่อระบายน้ำ</t>
  </si>
  <si>
    <t>2. ถนนคอนกรีตกว้าง 5 ม.พื้นผิวจราจรได้รับความเสียหาย    350  ตร. ม.</t>
  </si>
  <si>
    <t>3. ถนนคอนกรีตกว้าง 4 ม. พื้นผิวจราจรได้รับความเสียหาย   172  ม.</t>
  </si>
  <si>
    <t>4. บริเวณโรงเรียนได้รับความเสียหาย</t>
  </si>
  <si>
    <t>5. บ่อปลาได้รับความเสียหาย</t>
  </si>
  <si>
    <t>รวม</t>
  </si>
  <si>
    <t xml:space="preserve"> </t>
  </si>
  <si>
    <t>ม.8                            ต.คลองทรายขาย อ.กงหรา               จ.พัทลุง</t>
  </si>
  <si>
    <t>โรงเรียนวัดตะโหมด</t>
  </si>
  <si>
    <t>1. ตู้แช่เย็นโรงอาหาร</t>
  </si>
  <si>
    <t>2. ห้องสหกรณ์โรงเรียนประตูบานไม้ขนาด 100 x200  ม. จำนวน 2 บาท</t>
  </si>
  <si>
    <t>3. ปั้มน้ำหอยโข่ง ขนาด 1 นิ้ว</t>
  </si>
  <si>
    <t>4. ดาวชำถุงเพื่อใช้ในวันที่ 5 จำนวน 300 ถุง</t>
  </si>
  <si>
    <t>5. ผักในแปลงเกษตรของนักเรียน</t>
  </si>
  <si>
    <t>6 ม.4 ต.ตะโหมด อ.ตะโหมด            จ.พัทลุง</t>
  </si>
  <si>
    <t>โรงเรียนบ้านควนอินนอโม</t>
  </si>
  <si>
    <t>10 ม.7 ต.ตะโหมด อ.ตะโหมด จ.พัทลุง</t>
  </si>
  <si>
    <t>น้ำท่วมขังระเบียบหน้าห้องเรียนอาคาร 1 2 3  และ 4 ต้องการยกระดับพื้นดังกล่าว โดยการปูกระเบื้อง และเปลี่ยนประตู</t>
  </si>
  <si>
    <t>โรงเรียนบ้านหัวช้าง</t>
  </si>
  <si>
    <t>ฝ้าเพดานอาคารเรียน ป.1 ก เสียหาย</t>
  </si>
  <si>
    <t>ม. 5 ต.ตะโหมด     อ.ตะโหมด จ.พัทลุง</t>
  </si>
  <si>
    <t>โรงเรียนบ้านพรุนายขาว</t>
  </si>
  <si>
    <t xml:space="preserve">1. สนามฟุตบอล </t>
  </si>
  <si>
    <t>2. อาคารเรียน สปช.105/29</t>
  </si>
  <si>
    <t>3. อาคาเรียน ป.1 ก หลังที่ 2 และ 4</t>
  </si>
  <si>
    <t>225 ม.7                  ต.คลองใหญ่         อ.ตะโหมด จ.พัทลุง</t>
  </si>
  <si>
    <t>โรงเรียนบ้านทุ่งหนองสิบบาท</t>
  </si>
  <si>
    <t xml:space="preserve"> ต.คลองใหญ่         อ.ตะโหมด            จ.พัทลุง</t>
  </si>
  <si>
    <t>1. กระเบื้องหลังคาอาคารเรียน 2  จำนวน 50 แผ่น</t>
  </si>
  <si>
    <t>2. รางน้ำฝนอาคารเรียน 2 ชำรุด</t>
  </si>
  <si>
    <t>3.ประตูห้องเรียนและห้องสมุด จำนวน 5 บาน</t>
  </si>
  <si>
    <t>4.  ตู้ไม้วางหนังสือ 2 ตัว</t>
  </si>
  <si>
    <t>โรงเรียนบ้านทุ่งนารี</t>
  </si>
  <si>
    <t>1. กำแพงโรงเรียนเสียหาย   90 ตร.ม.</t>
  </si>
  <si>
    <t>2. เพดานห้องสมุด เสียหาย 54 ตร.ม.</t>
  </si>
  <si>
    <t>3. เพดานห้อง ICT เสียหาย 54 ตร.ม.</t>
  </si>
  <si>
    <t>4. ชั้นวางหนังสือไม้ติดผนัง 8 ตู้</t>
  </si>
  <si>
    <t>5. สนามฟุตบอลเสียหาย ถมดินใหม่ 50 ลบ.ชม.</t>
  </si>
  <si>
    <t>6. ชั้นวางของแบบ 6 ช่อง จำนวน 4 ตู้</t>
  </si>
  <si>
    <t>ม.3 ต.ทุ่งนารี         อ.ป่าบอน               จ.พัทลุง</t>
  </si>
  <si>
    <t>โรงเรียนบ้านท่าดินแดง</t>
  </si>
  <si>
    <t xml:space="preserve">1. อาคารเรียน สปช.105/29 หลังคารั่ว  </t>
  </si>
  <si>
    <t>2. ศาลาอเนกประสงค์ หลังคารั่ว</t>
  </si>
  <si>
    <t>3. สนามหน้าอาคารเรียน ต้องถมดินใหม่ 125x35 ม.</t>
  </si>
  <si>
    <t>4. แปลงเกษตร</t>
  </si>
  <si>
    <t>ม.4 ต.วังใหม่         อ.ป่าบอน              จ.พัทลุง</t>
  </si>
  <si>
    <t>โรงเรียนวัดป่าบอนต่ำ</t>
  </si>
  <si>
    <t>1. ถมดินลูกรังและเทคอนกรีตอาคารอเนกประสงค์</t>
  </si>
  <si>
    <t>2. ถมดินลูกรังปรับพื้นลุ่ม</t>
  </si>
  <si>
    <t>3. เปลี่ยนแผงบังแดดไม้ฝาเฌอร่าและเปลี่ยนกระเบื้องลอน อาคาร สปช.105/26</t>
  </si>
  <si>
    <t>4. สร้างคูระบายน้ำ</t>
  </si>
  <si>
    <t>ต.ป่าบอน              อ.ป่าบอน                  จ.พัทลุง</t>
  </si>
  <si>
    <t>โรงเรียนบ้านควนหินแท่น</t>
  </si>
  <si>
    <t>ม.9 ต.โคกทราย อ.ป่าบอน จ.พัทลุง</t>
  </si>
  <si>
    <t>ฝนตกหนักน้ำไหลแรงเซาะดินไปกับน้ำ ต้องถมดินใหม่</t>
  </si>
  <si>
    <t>โรงเรียนวัดควนเคี่ยม</t>
  </si>
  <si>
    <t>ม.2 ต.วังใหม่         อ.ป่าบอน                  จ.พัทลุง</t>
  </si>
  <si>
    <t>1. พื้นอาคารเรียน ป.1ก จำนวน 108 ตร.ม.</t>
  </si>
  <si>
    <t>2. ประตู จำนวน 8 บาน</t>
  </si>
  <si>
    <t>3. กระเบื้องลอนคู่ 100 แผ่น</t>
  </si>
  <si>
    <t>4. ปรับปรุงถนน  100 ม.</t>
  </si>
  <si>
    <t>โรงเรียนวัดพรุพ้อ</t>
  </si>
  <si>
    <t>1. ห้องส้วม</t>
  </si>
  <si>
    <t>2. ราวบันไดห้องน้ำนักเรียน</t>
  </si>
  <si>
    <t xml:space="preserve">3. กระเบื้องหลังคาอาคารเรียนแตก </t>
  </si>
  <si>
    <t>ต.โคกทราย           อ.ป่าบอน               จ.พัทลุง</t>
  </si>
  <si>
    <t>ชื่อ</t>
  </si>
  <si>
    <t>ผู้รายงาน</t>
  </si>
  <si>
    <t>โรงเรียนวัดหัวเขาชัยสน</t>
  </si>
  <si>
    <t>ต้นมะพร้าวล้มทับหอพระพุทธรูปประจำโรงเรียนกระเบื้องแตก 65 แผ่น โรงหลังคาเหล็กยุบโค้งงอ ผนังคอนกรีตชำรุด</t>
  </si>
  <si>
    <t>ม.3 ต.เขาชัยสน     อ.เขาชัยสน           จ.พัทลุง</t>
  </si>
  <si>
    <t>โรงเรียนวัดโคกตะเคียน</t>
  </si>
  <si>
    <t>1. พื้นสนามฟุตบอลเสียหาย</t>
  </si>
  <si>
    <t>2. หลังคาอาคารเรียน แบบ ป1ก และอาคารเรียนแบบ สปช.105/29   ผุพังเสียหาย</t>
  </si>
  <si>
    <t>3. บ่อเลี้ยงปลา ขนาด 15x50 ม.ถูกน้ำท่วมปลาไปกับน้ำ</t>
  </si>
  <si>
    <t>ม.3 ต.โคกทราย     อ.ป่าบอน               จ.พัทลุง</t>
  </si>
  <si>
    <t>โรงเรียนวัดชุมประดิษฐ์</t>
  </si>
  <si>
    <t>1. ซ่อมแซมถนนคอนกรีต</t>
  </si>
  <si>
    <t>2. ซ่อมแซมอาคารเรียน 008</t>
  </si>
  <si>
    <t>3.ซ่อมแซมภายในบริเวณโรงเรียน</t>
  </si>
  <si>
    <t>4. ซ่อมแซมฝาผนัง อาคารเรียน ป.1ก</t>
  </si>
  <si>
    <t>ม.9 ต.ควนขนุน      อ.เขาชัจสน            จ.พัทลุง</t>
  </si>
  <si>
    <t>โรงเรียนบ้านควนยวน</t>
  </si>
  <si>
    <t>ม.9 ต.โคกม่วง        อ.เขาชัยสน           จ.พัทลุง</t>
  </si>
  <si>
    <t>ถนนสายหลังอาคารเรียนได้รับผลกระทบจากฝนตกหนักเสียหาย ระยะทาง 200 ม.</t>
  </si>
  <si>
    <t>โรงเรียนบ้านทอนตรน</t>
  </si>
  <si>
    <t>1. สวนหย่อม ได้รับความเสียหาย ต้นไม้ไปกับน้ำ</t>
  </si>
  <si>
    <t>2. ดิน</t>
  </si>
  <si>
    <t xml:space="preserve">3. กระเบื้อง ฝ้าเพดาน </t>
  </si>
  <si>
    <t>ม.5 ต.คลองทรายขาว                อ.กงหรา  จ.พัทลุง</t>
  </si>
  <si>
    <t>โรงเรียนบ้านแหลมดิน</t>
  </si>
  <si>
    <t>1. ถนนทางเข้าโรงเรียนถูกน้ำพัดพาดินและหิน ระยะทาง 100 ม.</t>
  </si>
  <si>
    <t>2. ฝนตกหนักทำให้ฝ้าเพดานได้รับความเสียหาย 103 ตร.ม.</t>
  </si>
  <si>
    <t>3. รางน้ำฝนอาคารแบบ สปช.104/26 ได้รับความเสียหาย 76 ม.</t>
  </si>
  <si>
    <t>4. ท่อรับน้ำฝน ได้รับความเสียหาย 38 ม.</t>
  </si>
  <si>
    <t>ม.6 ต.หานโพธิ์       อ.เขาชัยสน            จ.พัทลุง</t>
  </si>
  <si>
    <t>โรงเรียนบ้านโหล๊ะหาร</t>
  </si>
  <si>
    <t>ม.7 ต.ทุ่งนารี         อ.ป่าบอน               จ.พัทลุง</t>
  </si>
  <si>
    <t>1. น้ำท่วมบริเวณโรงอาหารแ สนามเด็กเล่น พื้นดินโดนน้ำกัดเซาะ</t>
  </si>
  <si>
    <t>2. ต้นไม้ล้ม อาคารเพาะพันธุ์ปลาได้รับเสียหาย</t>
  </si>
  <si>
    <t>3. อาคารเพาะเห็ด</t>
  </si>
  <si>
    <t>4. อาคารโรงรถ</t>
  </si>
  <si>
    <t>5. ปลาที่เลี้ยงในบ่อสูญหาย 3000 ตัว</t>
  </si>
  <si>
    <t>โรงเรียนบ้านควนโก</t>
  </si>
  <si>
    <t>ม.11 ต.หานโพธิ์    อ.เขาชัยสน จ.พัทลุง</t>
  </si>
  <si>
    <t xml:space="preserve">โครงสร้างหลังคาอาคเรียนแบบ ป.1ก ชำรุด </t>
  </si>
  <si>
    <t>ยังประมาณการไม่ได้</t>
  </si>
  <si>
    <t>โรงเรียนบ้านเกาะนางคำ</t>
  </si>
  <si>
    <t>ต.เกาะนางคำ        อ.ปากพะยูน         จ.พัทลุง</t>
  </si>
  <si>
    <t>น้ำท่วมอาคารเรียนและอาคารอเนกประสงค์ ทำให้หลังคาอาคารอเนกประสงค์พังเสียหาย</t>
  </si>
  <si>
    <t>หมายเหตุ    ข้อมูล ณ วันที่ 2 ธันวาคม 2556</t>
  </si>
  <si>
    <t>โทรศัพท์ 0841975285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</si>
</sst>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187" fontId="2" fillId="0" borderId="0" xfId="1" applyNumberFormat="1" applyFont="1"/>
    <xf numFmtId="187" fontId="2" fillId="0" borderId="1" xfId="1" applyNumberFormat="1" applyFont="1" applyBorder="1" applyAlignment="1">
      <alignment horizontal="center"/>
    </xf>
    <xf numFmtId="187" fontId="2" fillId="0" borderId="1" xfId="1" applyNumberFormat="1" applyFont="1" applyBorder="1"/>
    <xf numFmtId="187" fontId="2" fillId="0" borderId="0" xfId="0" applyNumberFormat="1" applyFont="1" applyBorder="1"/>
    <xf numFmtId="187" fontId="2" fillId="0" borderId="2" xfId="1" applyNumberFormat="1" applyFont="1" applyBorder="1" applyAlignment="1">
      <alignment horizontal="center" vertical="center"/>
    </xf>
    <xf numFmtId="187" fontId="2" fillId="0" borderId="0" xfId="1" applyNumberFormat="1" applyFont="1" applyBorder="1"/>
    <xf numFmtId="187" fontId="2" fillId="0" borderId="1" xfId="1" applyNumberFormat="1" applyFont="1" applyBorder="1" applyAlignment="1">
      <alignment horizontal="left" vertic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187" fontId="2" fillId="0" borderId="8" xfId="1" applyNumberFormat="1" applyFont="1" applyBorder="1"/>
    <xf numFmtId="187" fontId="2" fillId="0" borderId="0" xfId="0" applyNumberFormat="1" applyFont="1" applyAlignment="1">
      <alignment vertical="center"/>
    </xf>
    <xf numFmtId="187" fontId="2" fillId="0" borderId="0" xfId="0" applyNumberFormat="1" applyFont="1"/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/>
    <xf numFmtId="187" fontId="2" fillId="0" borderId="2" xfId="1" applyNumberFormat="1" applyFont="1" applyBorder="1" applyAlignment="1">
      <alignment vertical="center"/>
    </xf>
    <xf numFmtId="187" fontId="2" fillId="0" borderId="1" xfId="1" applyNumberFormat="1" applyFont="1" applyBorder="1" applyAlignment="1">
      <alignment vertical="center" wrapText="1"/>
    </xf>
    <xf numFmtId="187" fontId="2" fillId="0" borderId="8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 wrapText="1"/>
    </xf>
    <xf numFmtId="187" fontId="2" fillId="0" borderId="4" xfId="1" applyNumberFormat="1" applyFont="1" applyBorder="1" applyAlignment="1">
      <alignment horizontal="center" vertical="center" wrapText="1"/>
    </xf>
    <xf numFmtId="187" fontId="2" fillId="0" borderId="3" xfId="1" applyNumberFormat="1" applyFont="1" applyBorder="1" applyAlignment="1">
      <alignment horizontal="center" vertical="center" wrapText="1"/>
    </xf>
    <xf numFmtId="187" fontId="2" fillId="0" borderId="2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1" xfId="1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7" fontId="2" fillId="0" borderId="2" xfId="0" applyNumberFormat="1" applyFont="1" applyBorder="1" applyAlignment="1">
      <alignment vertical="center" wrapText="1"/>
    </xf>
    <xf numFmtId="187" fontId="2" fillId="0" borderId="4" xfId="0" applyNumberFormat="1" applyFont="1" applyBorder="1" applyAlignment="1">
      <alignment vertical="center" wrapText="1"/>
    </xf>
    <xf numFmtId="187" fontId="2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150</xdr:row>
      <xdr:rowOff>133350</xdr:rowOff>
    </xdr:from>
    <xdr:to>
      <xdr:col>7</xdr:col>
      <xdr:colOff>704850</xdr:colOff>
      <xdr:row>154</xdr:row>
      <xdr:rowOff>142875</xdr:rowOff>
    </xdr:to>
    <xdr:pic>
      <xdr:nvPicPr>
        <xdr:cNvPr id="2" name="รูปภาพ 1" descr="http://202.143.189.247/myoffice/2556/laysen/3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65484375"/>
          <a:ext cx="186690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abSelected="1" topLeftCell="A145" workbookViewId="0">
      <selection activeCell="I157" sqref="I157"/>
    </sheetView>
  </sheetViews>
  <sheetFormatPr defaultRowHeight="23.25" x14ac:dyDescent="0.5"/>
  <cols>
    <col min="1" max="1" width="5.875" style="1" customWidth="1"/>
    <col min="2" max="2" width="18.75" style="1" customWidth="1"/>
    <col min="3" max="3" width="14.375" style="1" customWidth="1"/>
    <col min="4" max="4" width="32.875" style="1" customWidth="1"/>
    <col min="5" max="5" width="9" style="1"/>
    <col min="6" max="6" width="10.5" style="23" customWidth="1"/>
    <col min="7" max="7" width="9.875" style="23" bestFit="1" customWidth="1"/>
    <col min="8" max="8" width="10.875" style="23" customWidth="1"/>
    <col min="9" max="9" width="12" style="23" bestFit="1" customWidth="1"/>
    <col min="10" max="10" width="11.375" style="36" customWidth="1"/>
    <col min="11" max="16384" width="9" style="1"/>
  </cols>
  <sheetData>
    <row r="1" spans="1:10" x14ac:dyDescent="0.5">
      <c r="I1" s="23" t="s">
        <v>12</v>
      </c>
    </row>
    <row r="2" spans="1:10" x14ac:dyDescent="0.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5">
      <c r="A3" s="81" t="s">
        <v>10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5">
      <c r="A4" s="81" t="s">
        <v>11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5">
      <c r="A5" s="69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70" t="s">
        <v>20</v>
      </c>
      <c r="G5" s="77" t="s">
        <v>6</v>
      </c>
      <c r="H5" s="77"/>
      <c r="I5" s="82" t="s">
        <v>128</v>
      </c>
      <c r="J5" s="83" t="s">
        <v>9</v>
      </c>
    </row>
    <row r="6" spans="1:10" x14ac:dyDescent="0.5">
      <c r="A6" s="69"/>
      <c r="B6" s="69"/>
      <c r="C6" s="69"/>
      <c r="D6" s="69"/>
      <c r="E6" s="69"/>
      <c r="F6" s="72"/>
      <c r="G6" s="24" t="s">
        <v>7</v>
      </c>
      <c r="H6" s="24" t="s">
        <v>8</v>
      </c>
      <c r="I6" s="82"/>
      <c r="J6" s="83"/>
    </row>
    <row r="7" spans="1:10" ht="52.5" customHeight="1" x14ac:dyDescent="0.5">
      <c r="A7" s="50">
        <v>1</v>
      </c>
      <c r="B7" s="50" t="s">
        <v>13</v>
      </c>
      <c r="C7" s="53" t="s">
        <v>24</v>
      </c>
      <c r="D7" s="3" t="s">
        <v>14</v>
      </c>
      <c r="E7" s="2"/>
      <c r="F7" s="25"/>
      <c r="G7" s="25"/>
      <c r="H7" s="25">
        <v>800000</v>
      </c>
      <c r="I7" s="25">
        <f>H7</f>
        <v>800000</v>
      </c>
      <c r="J7" s="56">
        <f>I7+I8+I9+I10+I11+I12+I13+I14+I15</f>
        <v>3105000</v>
      </c>
    </row>
    <row r="8" spans="1:10" x14ac:dyDescent="0.5">
      <c r="A8" s="51"/>
      <c r="B8" s="51"/>
      <c r="C8" s="54"/>
      <c r="D8" s="2" t="s">
        <v>15</v>
      </c>
      <c r="E8" s="2"/>
      <c r="F8" s="25"/>
      <c r="G8" s="25"/>
      <c r="H8" s="25">
        <v>450000</v>
      </c>
      <c r="I8" s="25">
        <f t="shared" ref="I8:I10" si="0">H8</f>
        <v>450000</v>
      </c>
      <c r="J8" s="57"/>
    </row>
    <row r="9" spans="1:10" x14ac:dyDescent="0.5">
      <c r="A9" s="51"/>
      <c r="B9" s="51"/>
      <c r="C9" s="54"/>
      <c r="D9" s="2" t="s">
        <v>16</v>
      </c>
      <c r="E9" s="2"/>
      <c r="F9" s="25"/>
      <c r="G9" s="25"/>
      <c r="H9" s="25">
        <v>300000</v>
      </c>
      <c r="I9" s="25">
        <f t="shared" si="0"/>
        <v>300000</v>
      </c>
      <c r="J9" s="57"/>
    </row>
    <row r="10" spans="1:10" x14ac:dyDescent="0.5">
      <c r="A10" s="51"/>
      <c r="B10" s="51"/>
      <c r="C10" s="54"/>
      <c r="D10" s="2" t="s">
        <v>17</v>
      </c>
      <c r="E10" s="2"/>
      <c r="F10" s="25"/>
      <c r="G10" s="25"/>
      <c r="H10" s="25">
        <v>100000</v>
      </c>
      <c r="I10" s="25">
        <f t="shared" si="0"/>
        <v>100000</v>
      </c>
      <c r="J10" s="57"/>
    </row>
    <row r="11" spans="1:10" x14ac:dyDescent="0.5">
      <c r="A11" s="51"/>
      <c r="B11" s="51"/>
      <c r="C11" s="54"/>
      <c r="D11" s="2" t="s">
        <v>18</v>
      </c>
      <c r="E11" s="2"/>
      <c r="F11" s="25"/>
      <c r="G11" s="25"/>
      <c r="H11" s="25">
        <v>1200000</v>
      </c>
      <c r="I11" s="25">
        <f>H11</f>
        <v>1200000</v>
      </c>
      <c r="J11" s="57"/>
    </row>
    <row r="12" spans="1:10" x14ac:dyDescent="0.5">
      <c r="A12" s="51"/>
      <c r="B12" s="51"/>
      <c r="C12" s="54"/>
      <c r="D12" s="2" t="s">
        <v>19</v>
      </c>
      <c r="E12" s="2"/>
      <c r="F12" s="25">
        <v>150000</v>
      </c>
      <c r="G12" s="25"/>
      <c r="H12" s="25"/>
      <c r="I12" s="25">
        <f>F12</f>
        <v>150000</v>
      </c>
      <c r="J12" s="57"/>
    </row>
    <row r="13" spans="1:10" x14ac:dyDescent="0.5">
      <c r="A13" s="51"/>
      <c r="B13" s="51"/>
      <c r="C13" s="54"/>
      <c r="D13" s="2" t="s">
        <v>21</v>
      </c>
      <c r="E13" s="2"/>
      <c r="F13" s="25">
        <v>30000</v>
      </c>
      <c r="G13" s="25"/>
      <c r="H13" s="25"/>
      <c r="I13" s="25">
        <f t="shared" ref="I13:I14" si="1">F13</f>
        <v>30000</v>
      </c>
      <c r="J13" s="57"/>
    </row>
    <row r="14" spans="1:10" x14ac:dyDescent="0.5">
      <c r="A14" s="51"/>
      <c r="B14" s="51"/>
      <c r="C14" s="54"/>
      <c r="D14" s="2" t="s">
        <v>22</v>
      </c>
      <c r="E14" s="2"/>
      <c r="F14" s="25">
        <v>5000</v>
      </c>
      <c r="G14" s="25"/>
      <c r="H14" s="25"/>
      <c r="I14" s="25">
        <f t="shared" si="1"/>
        <v>5000</v>
      </c>
      <c r="J14" s="57"/>
    </row>
    <row r="15" spans="1:10" x14ac:dyDescent="0.5">
      <c r="A15" s="52"/>
      <c r="B15" s="52"/>
      <c r="C15" s="55"/>
      <c r="D15" s="2" t="s">
        <v>23</v>
      </c>
      <c r="E15" s="2"/>
      <c r="F15" s="25">
        <v>70000</v>
      </c>
      <c r="G15" s="25"/>
      <c r="H15" s="25"/>
      <c r="I15" s="25">
        <f>F15</f>
        <v>70000</v>
      </c>
      <c r="J15" s="58"/>
    </row>
    <row r="16" spans="1:10" s="18" customFormat="1" ht="93.75" customHeight="1" x14ac:dyDescent="0.5">
      <c r="A16" s="16"/>
      <c r="B16" s="16"/>
      <c r="C16" s="17"/>
      <c r="F16" s="26"/>
      <c r="G16" s="26"/>
      <c r="H16" s="26"/>
      <c r="I16" s="26"/>
      <c r="J16" s="37"/>
    </row>
    <row r="17" spans="1:10" ht="69.75" x14ac:dyDescent="0.5">
      <c r="A17" s="50">
        <v>2</v>
      </c>
      <c r="B17" s="50" t="s">
        <v>25</v>
      </c>
      <c r="C17" s="53" t="s">
        <v>26</v>
      </c>
      <c r="D17" s="3" t="s">
        <v>70</v>
      </c>
      <c r="E17" s="2"/>
      <c r="F17" s="25"/>
      <c r="G17" s="25"/>
      <c r="H17" s="25">
        <v>267500</v>
      </c>
      <c r="I17" s="25">
        <f>H17</f>
        <v>267500</v>
      </c>
      <c r="J17" s="62">
        <f>I17+I18+I19+I20+I21</f>
        <v>479800</v>
      </c>
    </row>
    <row r="18" spans="1:10" ht="69.75" x14ac:dyDescent="0.5">
      <c r="A18" s="51"/>
      <c r="B18" s="51"/>
      <c r="C18" s="54"/>
      <c r="D18" s="3" t="s">
        <v>71</v>
      </c>
      <c r="E18" s="2"/>
      <c r="F18" s="25"/>
      <c r="G18" s="25"/>
      <c r="H18" s="25">
        <v>100600</v>
      </c>
      <c r="I18" s="25">
        <f>H18</f>
        <v>100600</v>
      </c>
      <c r="J18" s="63"/>
    </row>
    <row r="19" spans="1:10" ht="69.75" x14ac:dyDescent="0.5">
      <c r="A19" s="51"/>
      <c r="B19" s="51"/>
      <c r="C19" s="54"/>
      <c r="D19" s="3" t="s">
        <v>72</v>
      </c>
      <c r="E19" s="2"/>
      <c r="F19" s="25"/>
      <c r="G19" s="25"/>
      <c r="H19" s="25">
        <v>46100</v>
      </c>
      <c r="I19" s="25">
        <f>H19</f>
        <v>46100</v>
      </c>
      <c r="J19" s="63"/>
    </row>
    <row r="20" spans="1:10" x14ac:dyDescent="0.5">
      <c r="A20" s="51"/>
      <c r="B20" s="51"/>
      <c r="C20" s="54"/>
      <c r="D20" s="3" t="s">
        <v>73</v>
      </c>
      <c r="E20" s="2"/>
      <c r="F20" s="25"/>
      <c r="G20" s="25">
        <v>45600</v>
      </c>
      <c r="H20" s="25"/>
      <c r="I20" s="25">
        <f>G20</f>
        <v>45600</v>
      </c>
      <c r="J20" s="63"/>
    </row>
    <row r="21" spans="1:10" x14ac:dyDescent="0.5">
      <c r="A21" s="52"/>
      <c r="B21" s="52"/>
      <c r="C21" s="55"/>
      <c r="D21" s="3" t="s">
        <v>225</v>
      </c>
      <c r="E21" s="2"/>
      <c r="F21" s="25">
        <v>20000</v>
      </c>
      <c r="G21" s="25"/>
      <c r="H21" s="25"/>
      <c r="I21" s="25">
        <f>F21</f>
        <v>20000</v>
      </c>
      <c r="J21" s="64"/>
    </row>
    <row r="22" spans="1:10" ht="46.5" x14ac:dyDescent="0.5">
      <c r="A22" s="50">
        <v>3</v>
      </c>
      <c r="B22" s="50" t="s">
        <v>27</v>
      </c>
      <c r="C22" s="59" t="s">
        <v>33</v>
      </c>
      <c r="D22" s="3" t="s">
        <v>28</v>
      </c>
      <c r="E22" s="2"/>
      <c r="F22" s="25"/>
      <c r="G22" s="25"/>
      <c r="H22" s="25">
        <v>480000</v>
      </c>
      <c r="I22" s="25">
        <f>H22</f>
        <v>480000</v>
      </c>
      <c r="J22" s="56">
        <f>I22+I23+I24+I25</f>
        <v>816200</v>
      </c>
    </row>
    <row r="23" spans="1:10" x14ac:dyDescent="0.5">
      <c r="A23" s="51"/>
      <c r="B23" s="51"/>
      <c r="C23" s="60"/>
      <c r="D23" s="2" t="s">
        <v>29</v>
      </c>
      <c r="E23" s="2"/>
      <c r="F23" s="25"/>
      <c r="G23" s="25"/>
      <c r="H23" s="25">
        <v>204000</v>
      </c>
      <c r="I23" s="25">
        <f t="shared" ref="I23:I24" si="2">H23</f>
        <v>204000</v>
      </c>
      <c r="J23" s="57"/>
    </row>
    <row r="24" spans="1:10" ht="46.5" x14ac:dyDescent="0.5">
      <c r="A24" s="51"/>
      <c r="B24" s="51"/>
      <c r="C24" s="60"/>
      <c r="D24" s="3" t="s">
        <v>30</v>
      </c>
      <c r="E24" s="2"/>
      <c r="F24" s="25"/>
      <c r="G24" s="25"/>
      <c r="H24" s="25">
        <v>126000</v>
      </c>
      <c r="I24" s="25">
        <f t="shared" si="2"/>
        <v>126000</v>
      </c>
      <c r="J24" s="57"/>
    </row>
    <row r="25" spans="1:10" x14ac:dyDescent="0.5">
      <c r="A25" s="52"/>
      <c r="B25" s="52"/>
      <c r="C25" s="61"/>
      <c r="D25" s="2" t="s">
        <v>31</v>
      </c>
      <c r="E25" s="2"/>
      <c r="F25" s="25"/>
      <c r="G25" s="25">
        <v>6200</v>
      </c>
      <c r="H25" s="25"/>
      <c r="I25" s="25">
        <f>G25</f>
        <v>6200</v>
      </c>
      <c r="J25" s="58"/>
    </row>
    <row r="26" spans="1:10" ht="48" customHeight="1" x14ac:dyDescent="0.5">
      <c r="A26" s="50">
        <v>4</v>
      </c>
      <c r="B26" s="50" t="s">
        <v>32</v>
      </c>
      <c r="C26" s="87" t="s">
        <v>34</v>
      </c>
      <c r="D26" s="3" t="s">
        <v>35</v>
      </c>
      <c r="E26" s="2"/>
      <c r="F26" s="25"/>
      <c r="G26" s="25"/>
      <c r="H26" s="25">
        <v>50400</v>
      </c>
      <c r="I26" s="25">
        <f>H26</f>
        <v>50400</v>
      </c>
      <c r="J26" s="56">
        <f>I26+I27</f>
        <v>52400</v>
      </c>
    </row>
    <row r="27" spans="1:10" x14ac:dyDescent="0.5">
      <c r="A27" s="52"/>
      <c r="B27" s="52"/>
      <c r="C27" s="88"/>
      <c r="D27" s="2" t="s">
        <v>36</v>
      </c>
      <c r="E27" s="6">
        <v>2000</v>
      </c>
      <c r="F27" s="25"/>
      <c r="G27" s="25"/>
      <c r="H27" s="25" t="s">
        <v>129</v>
      </c>
      <c r="I27" s="25">
        <f>E27</f>
        <v>2000</v>
      </c>
      <c r="J27" s="58"/>
    </row>
    <row r="28" spans="1:10" ht="51.75" customHeight="1" x14ac:dyDescent="0.5">
      <c r="A28" s="50">
        <v>5</v>
      </c>
      <c r="B28" s="50" t="s">
        <v>37</v>
      </c>
      <c r="C28" s="87" t="s">
        <v>34</v>
      </c>
      <c r="D28" s="3" t="s">
        <v>38</v>
      </c>
      <c r="E28" s="78"/>
      <c r="F28" s="70">
        <v>60000</v>
      </c>
      <c r="G28" s="73"/>
      <c r="H28" s="73"/>
      <c r="I28" s="70">
        <f>F28</f>
        <v>60000</v>
      </c>
      <c r="J28" s="56">
        <f>I28</f>
        <v>60000</v>
      </c>
    </row>
    <row r="29" spans="1:10" ht="46.5" x14ac:dyDescent="0.5">
      <c r="A29" s="51"/>
      <c r="B29" s="51"/>
      <c r="C29" s="89"/>
      <c r="D29" s="3" t="s">
        <v>39</v>
      </c>
      <c r="E29" s="79"/>
      <c r="F29" s="71"/>
      <c r="G29" s="74"/>
      <c r="H29" s="74"/>
      <c r="I29" s="71"/>
      <c r="J29" s="57"/>
    </row>
    <row r="30" spans="1:10" x14ac:dyDescent="0.5">
      <c r="A30" s="51"/>
      <c r="B30" s="51"/>
      <c r="C30" s="89"/>
      <c r="D30" s="2" t="s">
        <v>40</v>
      </c>
      <c r="E30" s="79"/>
      <c r="F30" s="71"/>
      <c r="G30" s="74"/>
      <c r="H30" s="74"/>
      <c r="I30" s="71"/>
      <c r="J30" s="57"/>
    </row>
    <row r="31" spans="1:10" x14ac:dyDescent="0.5">
      <c r="A31" s="52"/>
      <c r="B31" s="52"/>
      <c r="C31" s="88"/>
      <c r="D31" s="2" t="s">
        <v>41</v>
      </c>
      <c r="E31" s="80"/>
      <c r="F31" s="72"/>
      <c r="G31" s="75"/>
      <c r="H31" s="75"/>
      <c r="I31" s="72"/>
      <c r="J31" s="58"/>
    </row>
    <row r="32" spans="1:10" ht="116.25" x14ac:dyDescent="0.5">
      <c r="A32" s="50">
        <v>6</v>
      </c>
      <c r="B32" s="50" t="s">
        <v>42</v>
      </c>
      <c r="C32" s="59" t="s">
        <v>48</v>
      </c>
      <c r="D32" s="3" t="s">
        <v>43</v>
      </c>
      <c r="E32" s="78"/>
      <c r="F32" s="73"/>
      <c r="G32" s="73"/>
      <c r="H32" s="66">
        <v>400000</v>
      </c>
      <c r="I32" s="66">
        <f>H32</f>
        <v>400000</v>
      </c>
      <c r="J32" s="56">
        <f>I32</f>
        <v>400000</v>
      </c>
    </row>
    <row r="33" spans="1:10" ht="54" customHeight="1" x14ac:dyDescent="0.5">
      <c r="A33" s="51"/>
      <c r="B33" s="51"/>
      <c r="C33" s="60"/>
      <c r="D33" s="8" t="s">
        <v>44</v>
      </c>
      <c r="E33" s="79"/>
      <c r="F33" s="74"/>
      <c r="G33" s="74"/>
      <c r="H33" s="67"/>
      <c r="I33" s="67"/>
      <c r="J33" s="57"/>
    </row>
    <row r="34" spans="1:10" ht="69.75" x14ac:dyDescent="0.5">
      <c r="A34" s="52"/>
      <c r="B34" s="52"/>
      <c r="C34" s="61"/>
      <c r="D34" s="3" t="s">
        <v>45</v>
      </c>
      <c r="E34" s="80"/>
      <c r="F34" s="75"/>
      <c r="G34" s="75"/>
      <c r="H34" s="68"/>
      <c r="I34" s="68"/>
      <c r="J34" s="58"/>
    </row>
    <row r="35" spans="1:10" ht="46.5" x14ac:dyDescent="0.5">
      <c r="A35" s="50">
        <v>7</v>
      </c>
      <c r="B35" s="50" t="s">
        <v>46</v>
      </c>
      <c r="C35" s="59" t="s">
        <v>82</v>
      </c>
      <c r="D35" s="3" t="s">
        <v>80</v>
      </c>
      <c r="E35" s="2"/>
      <c r="F35" s="45">
        <v>44800</v>
      </c>
      <c r="G35" s="25"/>
      <c r="H35" s="25"/>
      <c r="I35" s="32">
        <f>F35</f>
        <v>44800</v>
      </c>
      <c r="J35" s="56">
        <f>I35+I36</f>
        <v>154800</v>
      </c>
    </row>
    <row r="36" spans="1:10" ht="46.5" x14ac:dyDescent="0.5">
      <c r="A36" s="52"/>
      <c r="B36" s="52"/>
      <c r="C36" s="61"/>
      <c r="D36" s="3" t="s">
        <v>81</v>
      </c>
      <c r="E36" s="2"/>
      <c r="F36" s="45"/>
      <c r="G36" s="25"/>
      <c r="H36" s="27">
        <v>110000</v>
      </c>
      <c r="I36" s="44">
        <f>H36</f>
        <v>110000</v>
      </c>
      <c r="J36" s="58"/>
    </row>
    <row r="37" spans="1:10" ht="23.25" customHeight="1" x14ac:dyDescent="0.5">
      <c r="A37" s="69">
        <v>8</v>
      </c>
      <c r="B37" s="69" t="s">
        <v>47</v>
      </c>
      <c r="C37" s="76" t="s">
        <v>49</v>
      </c>
      <c r="D37" s="2" t="s">
        <v>50</v>
      </c>
      <c r="E37" s="77"/>
      <c r="F37" s="65"/>
      <c r="G37" s="65"/>
      <c r="H37" s="66">
        <v>46400</v>
      </c>
      <c r="I37" s="66">
        <f>H37</f>
        <v>46400</v>
      </c>
      <c r="J37" s="56">
        <f>I37</f>
        <v>46400</v>
      </c>
    </row>
    <row r="38" spans="1:10" ht="46.5" x14ac:dyDescent="0.5">
      <c r="A38" s="69"/>
      <c r="B38" s="69"/>
      <c r="C38" s="76"/>
      <c r="D38" s="3" t="s">
        <v>51</v>
      </c>
      <c r="E38" s="77"/>
      <c r="F38" s="65"/>
      <c r="G38" s="65"/>
      <c r="H38" s="67"/>
      <c r="I38" s="67"/>
      <c r="J38" s="57"/>
    </row>
    <row r="39" spans="1:10" ht="46.5" x14ac:dyDescent="0.5">
      <c r="A39" s="69"/>
      <c r="B39" s="69"/>
      <c r="C39" s="76"/>
      <c r="D39" s="3" t="s">
        <v>52</v>
      </c>
      <c r="E39" s="77"/>
      <c r="F39" s="65"/>
      <c r="G39" s="65"/>
      <c r="H39" s="67"/>
      <c r="I39" s="67"/>
      <c r="J39" s="57"/>
    </row>
    <row r="40" spans="1:10" x14ac:dyDescent="0.5">
      <c r="A40" s="69"/>
      <c r="B40" s="69"/>
      <c r="C40" s="76"/>
      <c r="D40" s="2" t="s">
        <v>53</v>
      </c>
      <c r="E40" s="77"/>
      <c r="F40" s="65"/>
      <c r="G40" s="65"/>
      <c r="H40" s="67"/>
      <c r="I40" s="67"/>
      <c r="J40" s="57"/>
    </row>
    <row r="41" spans="1:10" x14ac:dyDescent="0.5">
      <c r="A41" s="69"/>
      <c r="B41" s="69"/>
      <c r="C41" s="76"/>
      <c r="D41" s="2" t="s">
        <v>54</v>
      </c>
      <c r="E41" s="77"/>
      <c r="F41" s="65"/>
      <c r="G41" s="65"/>
      <c r="H41" s="67"/>
      <c r="I41" s="67"/>
      <c r="J41" s="57"/>
    </row>
    <row r="42" spans="1:10" ht="46.5" x14ac:dyDescent="0.5">
      <c r="A42" s="69"/>
      <c r="B42" s="69"/>
      <c r="C42" s="76"/>
      <c r="D42" s="9" t="s">
        <v>55</v>
      </c>
      <c r="E42" s="77"/>
      <c r="F42" s="65"/>
      <c r="G42" s="65"/>
      <c r="H42" s="67"/>
      <c r="I42" s="67"/>
      <c r="J42" s="57"/>
    </row>
    <row r="43" spans="1:10" x14ac:dyDescent="0.5">
      <c r="A43" s="69"/>
      <c r="B43" s="69"/>
      <c r="C43" s="76"/>
      <c r="D43" s="2" t="s">
        <v>56</v>
      </c>
      <c r="E43" s="77"/>
      <c r="F43" s="65"/>
      <c r="G43" s="65"/>
      <c r="H43" s="67"/>
      <c r="I43" s="67"/>
      <c r="J43" s="57"/>
    </row>
    <row r="44" spans="1:10" x14ac:dyDescent="0.5">
      <c r="A44" s="69"/>
      <c r="B44" s="69"/>
      <c r="C44" s="76"/>
      <c r="D44" s="2" t="s">
        <v>57</v>
      </c>
      <c r="E44" s="77"/>
      <c r="F44" s="65"/>
      <c r="G44" s="65"/>
      <c r="H44" s="67"/>
      <c r="I44" s="67"/>
      <c r="J44" s="57"/>
    </row>
    <row r="45" spans="1:10" x14ac:dyDescent="0.5">
      <c r="A45" s="69"/>
      <c r="B45" s="69"/>
      <c r="C45" s="76"/>
      <c r="D45" s="2" t="s">
        <v>58</v>
      </c>
      <c r="E45" s="77"/>
      <c r="F45" s="65"/>
      <c r="G45" s="65"/>
      <c r="H45" s="68"/>
      <c r="I45" s="68"/>
      <c r="J45" s="58"/>
    </row>
    <row r="46" spans="1:10" ht="69.75" customHeight="1" x14ac:dyDescent="0.5">
      <c r="A46" s="50">
        <v>9</v>
      </c>
      <c r="B46" s="50" t="s">
        <v>59</v>
      </c>
      <c r="C46" s="59" t="s">
        <v>60</v>
      </c>
      <c r="D46" s="5" t="s">
        <v>61</v>
      </c>
      <c r="E46" s="2"/>
      <c r="F46" s="32">
        <v>102775</v>
      </c>
      <c r="G46" s="25"/>
      <c r="H46" s="25"/>
      <c r="I46" s="32">
        <f>F46</f>
        <v>102775</v>
      </c>
      <c r="J46" s="56">
        <f>I46+I47+I48</f>
        <v>208547</v>
      </c>
    </row>
    <row r="47" spans="1:10" x14ac:dyDescent="0.5">
      <c r="A47" s="51"/>
      <c r="B47" s="51"/>
      <c r="C47" s="60"/>
      <c r="D47" s="2" t="s">
        <v>62</v>
      </c>
      <c r="E47" s="2"/>
      <c r="F47" s="25">
        <v>63222</v>
      </c>
      <c r="G47" s="25"/>
      <c r="H47" s="25"/>
      <c r="I47" s="32">
        <f t="shared" ref="I47:I48" si="3">F47</f>
        <v>63222</v>
      </c>
      <c r="J47" s="57"/>
    </row>
    <row r="48" spans="1:10" x14ac:dyDescent="0.5">
      <c r="A48" s="52"/>
      <c r="B48" s="52"/>
      <c r="C48" s="61"/>
      <c r="D48" s="2" t="s">
        <v>63</v>
      </c>
      <c r="E48" s="2"/>
      <c r="F48" s="25">
        <v>42550</v>
      </c>
      <c r="G48" s="25"/>
      <c r="H48" s="25"/>
      <c r="I48" s="32">
        <f t="shared" si="3"/>
        <v>42550</v>
      </c>
      <c r="J48" s="58"/>
    </row>
    <row r="49" spans="1:10" ht="27" customHeight="1" x14ac:dyDescent="0.5">
      <c r="A49" s="50">
        <v>10</v>
      </c>
      <c r="B49" s="50" t="s">
        <v>64</v>
      </c>
      <c r="C49" s="59" t="s">
        <v>65</v>
      </c>
      <c r="D49" s="4" t="s">
        <v>66</v>
      </c>
      <c r="E49" s="2"/>
      <c r="F49" s="25"/>
      <c r="G49" s="25"/>
      <c r="H49" s="25"/>
      <c r="I49" s="25"/>
      <c r="J49" s="93" t="s">
        <v>69</v>
      </c>
    </row>
    <row r="50" spans="1:10" ht="46.5" x14ac:dyDescent="0.5">
      <c r="A50" s="51"/>
      <c r="B50" s="51"/>
      <c r="C50" s="60"/>
      <c r="D50" s="3" t="s">
        <v>68</v>
      </c>
      <c r="E50" s="2"/>
      <c r="F50" s="25"/>
      <c r="G50" s="25"/>
      <c r="H50" s="25"/>
      <c r="I50" s="25"/>
      <c r="J50" s="94"/>
    </row>
    <row r="51" spans="1:10" ht="46.5" x14ac:dyDescent="0.5">
      <c r="A51" s="52"/>
      <c r="B51" s="52"/>
      <c r="C51" s="61"/>
      <c r="D51" s="3" t="s">
        <v>67</v>
      </c>
      <c r="E51" s="2"/>
      <c r="F51" s="25"/>
      <c r="G51" s="25"/>
      <c r="H51" s="25"/>
      <c r="I51" s="25"/>
      <c r="J51" s="95"/>
    </row>
    <row r="52" spans="1:10" ht="27.75" customHeight="1" x14ac:dyDescent="0.5">
      <c r="A52" s="50">
        <v>11</v>
      </c>
      <c r="B52" s="50" t="s">
        <v>74</v>
      </c>
      <c r="C52" s="84" t="s">
        <v>75</v>
      </c>
      <c r="D52" s="2" t="s">
        <v>76</v>
      </c>
      <c r="E52" s="2"/>
      <c r="F52" s="25"/>
      <c r="G52" s="25"/>
      <c r="H52" s="25">
        <v>3000</v>
      </c>
      <c r="I52" s="25">
        <f>H52</f>
        <v>3000</v>
      </c>
      <c r="J52" s="56">
        <f>I52+I53+I54+I55</f>
        <v>148000</v>
      </c>
    </row>
    <row r="53" spans="1:10" x14ac:dyDescent="0.5">
      <c r="A53" s="51"/>
      <c r="B53" s="51"/>
      <c r="C53" s="85"/>
      <c r="D53" s="2" t="s">
        <v>77</v>
      </c>
      <c r="E53" s="2"/>
      <c r="F53" s="25"/>
      <c r="G53" s="25"/>
      <c r="H53" s="25">
        <v>80000</v>
      </c>
      <c r="I53" s="25">
        <f t="shared" ref="I53:I55" si="4">H53</f>
        <v>80000</v>
      </c>
      <c r="J53" s="57"/>
    </row>
    <row r="54" spans="1:10" x14ac:dyDescent="0.5">
      <c r="A54" s="51"/>
      <c r="B54" s="51"/>
      <c r="C54" s="85"/>
      <c r="D54" s="2" t="s">
        <v>78</v>
      </c>
      <c r="E54" s="2"/>
      <c r="F54" s="25"/>
      <c r="G54" s="25"/>
      <c r="H54" s="25">
        <v>15000</v>
      </c>
      <c r="I54" s="25">
        <f t="shared" si="4"/>
        <v>15000</v>
      </c>
      <c r="J54" s="57"/>
    </row>
    <row r="55" spans="1:10" x14ac:dyDescent="0.5">
      <c r="A55" s="52"/>
      <c r="B55" s="52"/>
      <c r="C55" s="86"/>
      <c r="D55" s="2" t="s">
        <v>79</v>
      </c>
      <c r="E55" s="2"/>
      <c r="F55" s="25"/>
      <c r="G55" s="25"/>
      <c r="H55" s="25">
        <v>50000</v>
      </c>
      <c r="I55" s="25">
        <f t="shared" si="4"/>
        <v>50000</v>
      </c>
      <c r="J55" s="58"/>
    </row>
    <row r="56" spans="1:10" x14ac:dyDescent="0.5">
      <c r="A56" s="19"/>
      <c r="B56" s="19"/>
      <c r="C56" s="20"/>
      <c r="D56" s="18"/>
      <c r="E56" s="18"/>
      <c r="F56" s="28"/>
      <c r="G56" s="28"/>
      <c r="H56" s="28"/>
      <c r="I56" s="28"/>
      <c r="J56" s="38"/>
    </row>
    <row r="57" spans="1:10" x14ac:dyDescent="0.5">
      <c r="A57" s="19"/>
      <c r="B57" s="19"/>
      <c r="C57" s="20"/>
      <c r="D57" s="18"/>
      <c r="E57" s="18"/>
      <c r="F57" s="28"/>
      <c r="G57" s="28"/>
      <c r="H57" s="28"/>
      <c r="I57" s="28"/>
      <c r="J57" s="38"/>
    </row>
    <row r="58" spans="1:10" x14ac:dyDescent="0.5">
      <c r="A58" s="19"/>
      <c r="B58" s="19"/>
      <c r="C58" s="20"/>
      <c r="D58" s="18"/>
      <c r="E58" s="18"/>
      <c r="F58" s="28"/>
      <c r="G58" s="28"/>
      <c r="H58" s="28"/>
      <c r="I58" s="28"/>
      <c r="J58" s="38"/>
    </row>
    <row r="59" spans="1:10" ht="24.75" customHeight="1" x14ac:dyDescent="0.5">
      <c r="A59" s="50">
        <v>12</v>
      </c>
      <c r="B59" s="53" t="s">
        <v>83</v>
      </c>
      <c r="C59" s="84" t="s">
        <v>84</v>
      </c>
      <c r="D59" s="2" t="s">
        <v>85</v>
      </c>
      <c r="E59" s="2"/>
      <c r="F59" s="46"/>
      <c r="G59" s="25"/>
      <c r="H59" s="25">
        <v>80000</v>
      </c>
      <c r="I59" s="25">
        <f>H59</f>
        <v>80000</v>
      </c>
      <c r="J59" s="56">
        <f>I59+I60+I61+I62+I63</f>
        <v>500000</v>
      </c>
    </row>
    <row r="60" spans="1:10" x14ac:dyDescent="0.5">
      <c r="A60" s="51"/>
      <c r="B60" s="54"/>
      <c r="C60" s="85"/>
      <c r="D60" s="2" t="s">
        <v>86</v>
      </c>
      <c r="E60" s="2"/>
      <c r="F60" s="25"/>
      <c r="G60" s="25"/>
      <c r="H60" s="25">
        <v>150000</v>
      </c>
      <c r="I60" s="25">
        <f t="shared" ref="I60:I67" si="5">H60</f>
        <v>150000</v>
      </c>
      <c r="J60" s="57"/>
    </row>
    <row r="61" spans="1:10" x14ac:dyDescent="0.5">
      <c r="A61" s="51"/>
      <c r="B61" s="54"/>
      <c r="C61" s="85"/>
      <c r="D61" s="2" t="s">
        <v>87</v>
      </c>
      <c r="E61" s="2"/>
      <c r="F61" s="25"/>
      <c r="G61" s="25"/>
      <c r="H61" s="25">
        <v>70000</v>
      </c>
      <c r="I61" s="25">
        <f t="shared" si="5"/>
        <v>70000</v>
      </c>
      <c r="J61" s="57"/>
    </row>
    <row r="62" spans="1:10" x14ac:dyDescent="0.5">
      <c r="A62" s="51"/>
      <c r="B62" s="54"/>
      <c r="C62" s="85"/>
      <c r="D62" s="2" t="s">
        <v>88</v>
      </c>
      <c r="E62" s="2"/>
      <c r="F62" s="25"/>
      <c r="G62" s="25"/>
      <c r="H62" s="25">
        <v>100000</v>
      </c>
      <c r="I62" s="25">
        <f t="shared" si="5"/>
        <v>100000</v>
      </c>
      <c r="J62" s="57"/>
    </row>
    <row r="63" spans="1:10" x14ac:dyDescent="0.5">
      <c r="A63" s="52"/>
      <c r="B63" s="55"/>
      <c r="C63" s="86"/>
      <c r="D63" s="2" t="s">
        <v>89</v>
      </c>
      <c r="E63" s="2"/>
      <c r="F63" s="25"/>
      <c r="G63" s="25"/>
      <c r="H63" s="25">
        <v>100000</v>
      </c>
      <c r="I63" s="25">
        <f t="shared" si="5"/>
        <v>100000</v>
      </c>
      <c r="J63" s="58"/>
    </row>
    <row r="64" spans="1:10" ht="23.25" customHeight="1" x14ac:dyDescent="0.5">
      <c r="A64" s="50">
        <v>13</v>
      </c>
      <c r="B64" s="50" t="s">
        <v>90</v>
      </c>
      <c r="C64" s="59" t="s">
        <v>92</v>
      </c>
      <c r="D64" s="2" t="s">
        <v>93</v>
      </c>
      <c r="E64" s="2"/>
      <c r="F64" s="25"/>
      <c r="G64" s="25"/>
      <c r="H64" s="25">
        <v>420000</v>
      </c>
      <c r="I64" s="32">
        <f t="shared" si="5"/>
        <v>420000</v>
      </c>
      <c r="J64" s="56">
        <f>I64+I65</f>
        <v>548000</v>
      </c>
    </row>
    <row r="65" spans="1:10" ht="48" customHeight="1" x14ac:dyDescent="0.5">
      <c r="A65" s="52"/>
      <c r="B65" s="52"/>
      <c r="C65" s="61"/>
      <c r="D65" s="14" t="s">
        <v>91</v>
      </c>
      <c r="E65" s="14"/>
      <c r="F65" s="29"/>
      <c r="G65" s="29"/>
      <c r="H65" s="29">
        <v>128000</v>
      </c>
      <c r="I65" s="30">
        <f t="shared" si="5"/>
        <v>128000</v>
      </c>
      <c r="J65" s="58"/>
    </row>
    <row r="66" spans="1:10" ht="59.25" customHeight="1" x14ac:dyDescent="0.5">
      <c r="A66" s="50">
        <v>14</v>
      </c>
      <c r="B66" s="53" t="s">
        <v>94</v>
      </c>
      <c r="C66" s="59" t="s">
        <v>97</v>
      </c>
      <c r="D66" s="3" t="s">
        <v>95</v>
      </c>
      <c r="E66" s="2"/>
      <c r="F66" s="25"/>
      <c r="G66" s="25"/>
      <c r="H66" s="25">
        <v>30000</v>
      </c>
      <c r="I66" s="25">
        <f t="shared" si="5"/>
        <v>30000</v>
      </c>
      <c r="J66" s="56">
        <f>I66+I67</f>
        <v>130000</v>
      </c>
    </row>
    <row r="67" spans="1:10" ht="46.5" x14ac:dyDescent="0.5">
      <c r="A67" s="52"/>
      <c r="B67" s="55"/>
      <c r="C67" s="61"/>
      <c r="D67" s="3" t="s">
        <v>96</v>
      </c>
      <c r="E67" s="2"/>
      <c r="F67" s="25"/>
      <c r="G67" s="25"/>
      <c r="H67" s="25">
        <v>100000</v>
      </c>
      <c r="I67" s="25">
        <f t="shared" si="5"/>
        <v>100000</v>
      </c>
      <c r="J67" s="58"/>
    </row>
    <row r="68" spans="1:10" x14ac:dyDescent="0.5">
      <c r="A68" s="50">
        <v>15</v>
      </c>
      <c r="B68" s="90" t="s">
        <v>98</v>
      </c>
      <c r="C68" s="59" t="s">
        <v>103</v>
      </c>
      <c r="D68" s="2" t="s">
        <v>99</v>
      </c>
      <c r="E68" s="6">
        <v>24000</v>
      </c>
      <c r="F68" s="25"/>
      <c r="G68" s="25"/>
      <c r="H68" s="25"/>
      <c r="I68" s="25">
        <f>E68</f>
        <v>24000</v>
      </c>
      <c r="J68" s="56">
        <f>I68+I69+I70</f>
        <v>96250</v>
      </c>
    </row>
    <row r="69" spans="1:10" x14ac:dyDescent="0.5">
      <c r="A69" s="51"/>
      <c r="B69" s="91"/>
      <c r="C69" s="60"/>
      <c r="D69" s="2" t="s">
        <v>100</v>
      </c>
      <c r="E69" s="2"/>
      <c r="F69" s="25"/>
      <c r="G69" s="25">
        <v>30000</v>
      </c>
      <c r="H69" s="25"/>
      <c r="I69" s="25">
        <f>G69</f>
        <v>30000</v>
      </c>
      <c r="J69" s="57"/>
    </row>
    <row r="70" spans="1:10" ht="46.5" x14ac:dyDescent="0.5">
      <c r="A70" s="52"/>
      <c r="B70" s="92"/>
      <c r="C70" s="61"/>
      <c r="D70" s="3" t="s">
        <v>101</v>
      </c>
      <c r="E70" s="2"/>
      <c r="F70" s="30">
        <v>42250</v>
      </c>
      <c r="G70" s="30"/>
      <c r="H70" s="30"/>
      <c r="I70" s="30">
        <f>F70</f>
        <v>42250</v>
      </c>
      <c r="J70" s="58"/>
    </row>
    <row r="71" spans="1:10" x14ac:dyDescent="0.5">
      <c r="A71" s="19"/>
      <c r="B71" s="16"/>
      <c r="C71" s="21"/>
      <c r="D71" s="22"/>
      <c r="E71" s="18"/>
      <c r="F71" s="31"/>
      <c r="G71" s="31"/>
      <c r="H71" s="31"/>
      <c r="I71" s="31"/>
      <c r="J71" s="38"/>
    </row>
    <row r="72" spans="1:10" ht="46.5" x14ac:dyDescent="0.5">
      <c r="A72" s="50">
        <v>16</v>
      </c>
      <c r="B72" s="50" t="s">
        <v>102</v>
      </c>
      <c r="C72" s="59" t="s">
        <v>104</v>
      </c>
      <c r="D72" s="3" t="s">
        <v>105</v>
      </c>
      <c r="E72" s="2"/>
      <c r="F72" s="25"/>
      <c r="G72" s="25"/>
      <c r="H72" s="32">
        <v>150000</v>
      </c>
      <c r="I72" s="32">
        <f>H72</f>
        <v>150000</v>
      </c>
      <c r="J72" s="56">
        <f>I72+I73+I74</f>
        <v>880000</v>
      </c>
    </row>
    <row r="73" spans="1:10" x14ac:dyDescent="0.5">
      <c r="A73" s="51"/>
      <c r="B73" s="51"/>
      <c r="C73" s="60"/>
      <c r="D73" s="2" t="s">
        <v>106</v>
      </c>
      <c r="E73" s="2"/>
      <c r="F73" s="25"/>
      <c r="G73" s="25"/>
      <c r="H73" s="32">
        <v>150000</v>
      </c>
      <c r="I73" s="32">
        <f t="shared" ref="I73:I76" si="6">H73</f>
        <v>150000</v>
      </c>
      <c r="J73" s="57"/>
    </row>
    <row r="74" spans="1:10" ht="46.5" x14ac:dyDescent="0.5">
      <c r="A74" s="52"/>
      <c r="B74" s="52"/>
      <c r="C74" s="61"/>
      <c r="D74" s="3" t="s">
        <v>107</v>
      </c>
      <c r="E74" s="2"/>
      <c r="F74" s="25"/>
      <c r="G74" s="25"/>
      <c r="H74" s="32">
        <v>580000</v>
      </c>
      <c r="I74" s="32">
        <f t="shared" si="6"/>
        <v>580000</v>
      </c>
      <c r="J74" s="58"/>
    </row>
    <row r="75" spans="1:10" x14ac:dyDescent="0.5">
      <c r="A75" s="50">
        <v>17</v>
      </c>
      <c r="B75" s="90" t="s">
        <v>108</v>
      </c>
      <c r="C75" s="84" t="s">
        <v>112</v>
      </c>
      <c r="D75" s="2" t="s">
        <v>109</v>
      </c>
      <c r="E75" s="2"/>
      <c r="F75" s="25"/>
      <c r="G75" s="25"/>
      <c r="H75" s="25">
        <v>100000</v>
      </c>
      <c r="I75" s="32">
        <f t="shared" si="6"/>
        <v>100000</v>
      </c>
      <c r="J75" s="56">
        <f>I75+I76+I77</f>
        <v>596000</v>
      </c>
    </row>
    <row r="76" spans="1:10" x14ac:dyDescent="0.5">
      <c r="A76" s="51"/>
      <c r="B76" s="91"/>
      <c r="C76" s="85"/>
      <c r="D76" s="2" t="s">
        <v>110</v>
      </c>
      <c r="E76" s="2"/>
      <c r="F76" s="25"/>
      <c r="G76" s="25"/>
      <c r="H76" s="25">
        <v>337000</v>
      </c>
      <c r="I76" s="32">
        <f t="shared" si="6"/>
        <v>337000</v>
      </c>
      <c r="J76" s="57"/>
    </row>
    <row r="77" spans="1:10" ht="46.5" x14ac:dyDescent="0.5">
      <c r="A77" s="52"/>
      <c r="B77" s="92"/>
      <c r="C77" s="86"/>
      <c r="D77" s="3" t="s">
        <v>111</v>
      </c>
      <c r="E77" s="2"/>
      <c r="F77" s="25">
        <v>60000</v>
      </c>
      <c r="G77" s="25"/>
      <c r="H77" s="25">
        <v>99000</v>
      </c>
      <c r="I77" s="25">
        <f>F77+H77</f>
        <v>159000</v>
      </c>
      <c r="J77" s="58"/>
    </row>
    <row r="78" spans="1:10" ht="24.75" customHeight="1" x14ac:dyDescent="0.5">
      <c r="A78" s="50">
        <v>18</v>
      </c>
      <c r="B78" s="50" t="s">
        <v>113</v>
      </c>
      <c r="C78" s="84" t="s">
        <v>114</v>
      </c>
      <c r="D78" s="2" t="s">
        <v>115</v>
      </c>
      <c r="E78" s="2"/>
      <c r="F78" s="25"/>
      <c r="G78" s="25">
        <v>23650</v>
      </c>
      <c r="H78" s="25"/>
      <c r="I78" s="25">
        <f>G78</f>
        <v>23650</v>
      </c>
      <c r="J78" s="56">
        <f>I78+I79+I80+I81</f>
        <v>153650</v>
      </c>
    </row>
    <row r="79" spans="1:10" x14ac:dyDescent="0.5">
      <c r="A79" s="51"/>
      <c r="B79" s="51"/>
      <c r="C79" s="85"/>
      <c r="D79" s="2" t="s">
        <v>116</v>
      </c>
      <c r="E79" s="2"/>
      <c r="F79" s="25"/>
      <c r="G79" s="25"/>
      <c r="H79" s="25">
        <v>50000</v>
      </c>
      <c r="I79" s="25">
        <f>H79</f>
        <v>50000</v>
      </c>
      <c r="J79" s="57"/>
    </row>
    <row r="80" spans="1:10" x14ac:dyDescent="0.5">
      <c r="A80" s="51"/>
      <c r="B80" s="51"/>
      <c r="C80" s="85"/>
      <c r="D80" s="2" t="s">
        <v>117</v>
      </c>
      <c r="E80" s="2"/>
      <c r="F80" s="25"/>
      <c r="G80" s="25"/>
      <c r="H80" s="25">
        <v>50000</v>
      </c>
      <c r="I80" s="25">
        <f t="shared" ref="I80" si="7">H80</f>
        <v>50000</v>
      </c>
      <c r="J80" s="57"/>
    </row>
    <row r="81" spans="1:10" x14ac:dyDescent="0.5">
      <c r="A81" s="52"/>
      <c r="B81" s="52"/>
      <c r="C81" s="86"/>
      <c r="D81" s="2" t="s">
        <v>118</v>
      </c>
      <c r="E81" s="2"/>
      <c r="F81" s="25"/>
      <c r="G81" s="25"/>
      <c r="H81" s="25">
        <v>30000</v>
      </c>
      <c r="I81" s="25">
        <f t="shared" ref="I81:I88" si="8">H81</f>
        <v>30000</v>
      </c>
      <c r="J81" s="58"/>
    </row>
    <row r="82" spans="1:10" ht="69.75" x14ac:dyDescent="0.5">
      <c r="A82" s="12">
        <v>19</v>
      </c>
      <c r="B82" s="12" t="s">
        <v>119</v>
      </c>
      <c r="C82" s="3" t="s">
        <v>121</v>
      </c>
      <c r="D82" s="3" t="s">
        <v>120</v>
      </c>
      <c r="E82" s="2"/>
      <c r="F82" s="25"/>
      <c r="G82" s="25"/>
      <c r="H82" s="32">
        <v>171000</v>
      </c>
      <c r="I82" s="32">
        <f t="shared" si="8"/>
        <v>171000</v>
      </c>
      <c r="J82" s="39">
        <f>I82</f>
        <v>171000</v>
      </c>
    </row>
    <row r="83" spans="1:10" x14ac:dyDescent="0.5">
      <c r="A83" s="19"/>
      <c r="B83" s="19"/>
      <c r="C83" s="22"/>
      <c r="D83" s="22"/>
      <c r="E83" s="18"/>
      <c r="F83" s="28"/>
      <c r="G83" s="28"/>
      <c r="H83" s="33"/>
      <c r="I83" s="33"/>
      <c r="J83" s="37"/>
    </row>
    <row r="84" spans="1:10" x14ac:dyDescent="0.5">
      <c r="A84" s="19"/>
      <c r="B84" s="19"/>
      <c r="C84" s="22"/>
      <c r="D84" s="22"/>
      <c r="E84" s="18"/>
      <c r="F84" s="28"/>
      <c r="G84" s="28"/>
      <c r="H84" s="33"/>
      <c r="I84" s="33"/>
      <c r="J84" s="37"/>
    </row>
    <row r="85" spans="1:10" x14ac:dyDescent="0.5">
      <c r="A85" s="50">
        <v>20</v>
      </c>
      <c r="B85" s="50" t="s">
        <v>122</v>
      </c>
      <c r="C85" s="59" t="s">
        <v>130</v>
      </c>
      <c r="D85" s="2" t="s">
        <v>123</v>
      </c>
      <c r="E85" s="2"/>
      <c r="F85" s="25"/>
      <c r="G85" s="25"/>
      <c r="H85" s="25">
        <v>916750</v>
      </c>
      <c r="I85" s="25">
        <f t="shared" si="8"/>
        <v>916750</v>
      </c>
      <c r="J85" s="56">
        <f>I85+I86+I87+I88+I89</f>
        <v>1458200</v>
      </c>
    </row>
    <row r="86" spans="1:10" ht="46.5" x14ac:dyDescent="0.5">
      <c r="A86" s="51"/>
      <c r="B86" s="51"/>
      <c r="C86" s="60"/>
      <c r="D86" s="3" t="s">
        <v>124</v>
      </c>
      <c r="E86" s="2"/>
      <c r="F86" s="25"/>
      <c r="G86" s="25"/>
      <c r="H86" s="25">
        <v>227500</v>
      </c>
      <c r="I86" s="25">
        <f t="shared" si="8"/>
        <v>227500</v>
      </c>
      <c r="J86" s="57"/>
    </row>
    <row r="87" spans="1:10" ht="46.5" x14ac:dyDescent="0.5">
      <c r="A87" s="51"/>
      <c r="B87" s="51"/>
      <c r="C87" s="60"/>
      <c r="D87" s="3" t="s">
        <v>125</v>
      </c>
      <c r="E87" s="2"/>
      <c r="F87" s="25"/>
      <c r="G87" s="25"/>
      <c r="H87" s="25">
        <v>103200</v>
      </c>
      <c r="I87" s="25">
        <f t="shared" si="8"/>
        <v>103200</v>
      </c>
      <c r="J87" s="57"/>
    </row>
    <row r="88" spans="1:10" x14ac:dyDescent="0.5">
      <c r="A88" s="51"/>
      <c r="B88" s="51"/>
      <c r="C88" s="60"/>
      <c r="D88" s="2" t="s">
        <v>126</v>
      </c>
      <c r="E88" s="2"/>
      <c r="F88" s="25"/>
      <c r="G88" s="25"/>
      <c r="H88" s="25">
        <v>195750</v>
      </c>
      <c r="I88" s="25">
        <f t="shared" si="8"/>
        <v>195750</v>
      </c>
      <c r="J88" s="57"/>
    </row>
    <row r="89" spans="1:10" x14ac:dyDescent="0.5">
      <c r="A89" s="52"/>
      <c r="B89" s="52"/>
      <c r="C89" s="61"/>
      <c r="D89" s="2" t="s">
        <v>127</v>
      </c>
      <c r="E89" s="2"/>
      <c r="F89" s="25">
        <v>10000</v>
      </c>
      <c r="G89" s="25"/>
      <c r="H89" s="25">
        <v>5000</v>
      </c>
      <c r="I89" s="25">
        <f>F89+H89</f>
        <v>15000</v>
      </c>
      <c r="J89" s="58"/>
    </row>
    <row r="90" spans="1:10" ht="46.5" customHeight="1" x14ac:dyDescent="0.5">
      <c r="A90" s="50">
        <v>21</v>
      </c>
      <c r="B90" s="50" t="s">
        <v>131</v>
      </c>
      <c r="C90" s="59" t="s">
        <v>137</v>
      </c>
      <c r="D90" s="2" t="s">
        <v>132</v>
      </c>
      <c r="E90" s="2"/>
      <c r="F90" s="25"/>
      <c r="G90" s="25">
        <v>16500</v>
      </c>
      <c r="H90" s="34"/>
      <c r="I90" s="25">
        <f>G90</f>
        <v>16500</v>
      </c>
      <c r="J90" s="56">
        <f>I90+I91+I92+I93+I94</f>
        <v>24990</v>
      </c>
    </row>
    <row r="91" spans="1:10" ht="46.5" x14ac:dyDescent="0.5">
      <c r="A91" s="51"/>
      <c r="B91" s="51"/>
      <c r="C91" s="60"/>
      <c r="D91" s="3" t="s">
        <v>133</v>
      </c>
      <c r="E91" s="2"/>
      <c r="F91" s="25">
        <v>1740</v>
      </c>
      <c r="G91" s="25"/>
      <c r="H91" s="25"/>
      <c r="I91" s="25">
        <f>F91</f>
        <v>1740</v>
      </c>
      <c r="J91" s="57"/>
    </row>
    <row r="92" spans="1:10" x14ac:dyDescent="0.5">
      <c r="A92" s="51"/>
      <c r="B92" s="51"/>
      <c r="C92" s="60"/>
      <c r="D92" s="2" t="s">
        <v>134</v>
      </c>
      <c r="E92" s="2"/>
      <c r="F92" s="25">
        <v>1750</v>
      </c>
      <c r="G92" s="25"/>
      <c r="H92" s="25"/>
      <c r="I92" s="25">
        <f t="shared" ref="I92:I94" si="9">F92</f>
        <v>1750</v>
      </c>
      <c r="J92" s="57"/>
    </row>
    <row r="93" spans="1:10" x14ac:dyDescent="0.5">
      <c r="A93" s="51"/>
      <c r="B93" s="51"/>
      <c r="C93" s="60"/>
      <c r="D93" s="2" t="s">
        <v>135</v>
      </c>
      <c r="E93" s="2"/>
      <c r="F93" s="25">
        <v>3000</v>
      </c>
      <c r="G93" s="25"/>
      <c r="H93" s="25"/>
      <c r="I93" s="25">
        <f t="shared" si="9"/>
        <v>3000</v>
      </c>
      <c r="J93" s="57"/>
    </row>
    <row r="94" spans="1:10" x14ac:dyDescent="0.5">
      <c r="A94" s="52"/>
      <c r="B94" s="52"/>
      <c r="C94" s="61"/>
      <c r="D94" s="2" t="s">
        <v>136</v>
      </c>
      <c r="E94" s="2"/>
      <c r="F94" s="25">
        <v>2000</v>
      </c>
      <c r="G94" s="25"/>
      <c r="H94" s="25"/>
      <c r="I94" s="25">
        <f t="shared" si="9"/>
        <v>2000</v>
      </c>
      <c r="J94" s="58"/>
    </row>
    <row r="95" spans="1:10" x14ac:dyDescent="0.5">
      <c r="A95" s="19"/>
      <c r="B95" s="19"/>
      <c r="C95" s="21"/>
      <c r="D95" s="18"/>
      <c r="E95" s="18"/>
      <c r="F95" s="28"/>
      <c r="G95" s="28"/>
      <c r="H95" s="28"/>
      <c r="I95" s="28"/>
      <c r="J95" s="38"/>
    </row>
    <row r="96" spans="1:10" x14ac:dyDescent="0.5">
      <c r="A96" s="19"/>
      <c r="B96" s="19"/>
      <c r="C96" s="21"/>
      <c r="D96" s="18"/>
      <c r="E96" s="18"/>
      <c r="F96" s="28"/>
      <c r="G96" s="28"/>
      <c r="H96" s="28"/>
      <c r="I96" s="28"/>
      <c r="J96" s="38"/>
    </row>
    <row r="97" spans="1:10" ht="69.75" x14ac:dyDescent="0.5">
      <c r="A97" s="12">
        <v>22</v>
      </c>
      <c r="B97" s="5" t="s">
        <v>138</v>
      </c>
      <c r="C97" s="5" t="s">
        <v>139</v>
      </c>
      <c r="D97" s="3" t="s">
        <v>140</v>
      </c>
      <c r="E97" s="2"/>
      <c r="F97" s="25"/>
      <c r="G97" s="25"/>
      <c r="H97" s="32">
        <v>250000</v>
      </c>
      <c r="I97" s="32">
        <f>H97</f>
        <v>250000</v>
      </c>
      <c r="J97" s="39">
        <f>I97</f>
        <v>250000</v>
      </c>
    </row>
    <row r="98" spans="1:10" ht="46.5" x14ac:dyDescent="0.5">
      <c r="A98" s="7">
        <v>23</v>
      </c>
      <c r="B98" s="4" t="s">
        <v>141</v>
      </c>
      <c r="C98" s="3" t="s">
        <v>143</v>
      </c>
      <c r="D98" s="4" t="s">
        <v>142</v>
      </c>
      <c r="E98" s="2"/>
      <c r="F98" s="25"/>
      <c r="G98" s="25"/>
      <c r="H98" s="32">
        <v>294674</v>
      </c>
      <c r="I98" s="32">
        <f>H98</f>
        <v>294674</v>
      </c>
      <c r="J98" s="39">
        <f>I98</f>
        <v>294674</v>
      </c>
    </row>
    <row r="99" spans="1:10" x14ac:dyDescent="0.5">
      <c r="A99" s="50">
        <v>24</v>
      </c>
      <c r="B99" s="96" t="s">
        <v>144</v>
      </c>
      <c r="C99" s="59" t="s">
        <v>148</v>
      </c>
      <c r="D99" s="2" t="s">
        <v>145</v>
      </c>
      <c r="E99" s="2"/>
      <c r="F99" s="25"/>
      <c r="G99" s="25"/>
      <c r="H99" s="25">
        <v>194600</v>
      </c>
      <c r="I99" s="32">
        <f t="shared" ref="I99:I101" si="10">H99</f>
        <v>194600</v>
      </c>
      <c r="J99" s="56">
        <f>I99+I100+I101</f>
        <v>494600</v>
      </c>
    </row>
    <row r="100" spans="1:10" x14ac:dyDescent="0.5">
      <c r="A100" s="51"/>
      <c r="B100" s="97"/>
      <c r="C100" s="60"/>
      <c r="D100" s="2" t="s">
        <v>146</v>
      </c>
      <c r="E100" s="2"/>
      <c r="F100" s="25"/>
      <c r="G100" s="25"/>
      <c r="H100" s="25">
        <v>100000</v>
      </c>
      <c r="I100" s="32">
        <f t="shared" si="10"/>
        <v>100000</v>
      </c>
      <c r="J100" s="57"/>
    </row>
    <row r="101" spans="1:10" x14ac:dyDescent="0.5">
      <c r="A101" s="52"/>
      <c r="B101" s="98"/>
      <c r="C101" s="61"/>
      <c r="D101" s="2" t="s">
        <v>147</v>
      </c>
      <c r="E101" s="2"/>
      <c r="F101" s="25"/>
      <c r="G101" s="25"/>
      <c r="H101" s="25">
        <v>200000</v>
      </c>
      <c r="I101" s="32">
        <f t="shared" si="10"/>
        <v>200000</v>
      </c>
      <c r="J101" s="58"/>
    </row>
    <row r="102" spans="1:10" ht="46.5" customHeight="1" x14ac:dyDescent="0.5">
      <c r="A102" s="50">
        <v>25</v>
      </c>
      <c r="B102" s="53" t="s">
        <v>149</v>
      </c>
      <c r="C102" s="59" t="s">
        <v>150</v>
      </c>
      <c r="D102" s="3" t="s">
        <v>151</v>
      </c>
      <c r="E102" s="2"/>
      <c r="F102" s="32">
        <v>2500</v>
      </c>
      <c r="G102" s="32"/>
      <c r="H102" s="32"/>
      <c r="I102" s="32">
        <f>F102</f>
        <v>2500</v>
      </c>
      <c r="J102" s="56">
        <f>I102+I103+I104+I105</f>
        <v>46500</v>
      </c>
    </row>
    <row r="103" spans="1:10" x14ac:dyDescent="0.5">
      <c r="A103" s="51"/>
      <c r="B103" s="54"/>
      <c r="C103" s="60"/>
      <c r="D103" s="2" t="s">
        <v>152</v>
      </c>
      <c r="E103" s="2"/>
      <c r="F103" s="25">
        <v>30000</v>
      </c>
      <c r="G103" s="25"/>
      <c r="H103" s="25"/>
      <c r="I103" s="25">
        <f>F103</f>
        <v>30000</v>
      </c>
      <c r="J103" s="57"/>
    </row>
    <row r="104" spans="1:10" x14ac:dyDescent="0.5">
      <c r="A104" s="51"/>
      <c r="B104" s="54"/>
      <c r="C104" s="60"/>
      <c r="D104" s="2" t="s">
        <v>153</v>
      </c>
      <c r="E104" s="2"/>
      <c r="F104" s="25"/>
      <c r="G104" s="25"/>
      <c r="H104" s="25">
        <v>12500</v>
      </c>
      <c r="I104" s="25">
        <f>H104</f>
        <v>12500</v>
      </c>
      <c r="J104" s="57"/>
    </row>
    <row r="105" spans="1:10" x14ac:dyDescent="0.5">
      <c r="A105" s="52"/>
      <c r="B105" s="55"/>
      <c r="C105" s="61"/>
      <c r="D105" s="2" t="s">
        <v>154</v>
      </c>
      <c r="E105" s="2"/>
      <c r="F105" s="25">
        <v>1500</v>
      </c>
      <c r="G105" s="25"/>
      <c r="H105" s="25"/>
      <c r="I105" s="25">
        <f>F105</f>
        <v>1500</v>
      </c>
      <c r="J105" s="58"/>
    </row>
    <row r="106" spans="1:10" ht="25.5" customHeight="1" x14ac:dyDescent="0.5">
      <c r="A106" s="50">
        <v>26</v>
      </c>
      <c r="B106" s="50" t="s">
        <v>155</v>
      </c>
      <c r="C106" s="59" t="s">
        <v>162</v>
      </c>
      <c r="D106" s="2" t="s">
        <v>156</v>
      </c>
      <c r="E106" s="2"/>
      <c r="F106" s="25"/>
      <c r="G106" s="25"/>
      <c r="H106" s="25">
        <v>200000</v>
      </c>
      <c r="I106" s="25">
        <f>H106</f>
        <v>200000</v>
      </c>
      <c r="J106" s="56">
        <f>I106+I107+I108+I109+I110+I111</f>
        <v>264000</v>
      </c>
    </row>
    <row r="107" spans="1:10" x14ac:dyDescent="0.5">
      <c r="A107" s="51"/>
      <c r="B107" s="51"/>
      <c r="C107" s="60"/>
      <c r="D107" s="2" t="s">
        <v>157</v>
      </c>
      <c r="E107" s="2"/>
      <c r="F107" s="25"/>
      <c r="G107" s="25"/>
      <c r="H107" s="25">
        <v>5000</v>
      </c>
      <c r="I107" s="25">
        <f t="shared" ref="I107:I110" si="11">H107</f>
        <v>5000</v>
      </c>
      <c r="J107" s="57"/>
    </row>
    <row r="108" spans="1:10" x14ac:dyDescent="0.5">
      <c r="A108" s="51"/>
      <c r="B108" s="51"/>
      <c r="C108" s="60"/>
      <c r="D108" s="2" t="s">
        <v>158</v>
      </c>
      <c r="E108" s="2"/>
      <c r="F108" s="25"/>
      <c r="G108" s="25"/>
      <c r="H108" s="25">
        <v>5000</v>
      </c>
      <c r="I108" s="25">
        <f t="shared" si="11"/>
        <v>5000</v>
      </c>
      <c r="J108" s="57"/>
    </row>
    <row r="109" spans="1:10" x14ac:dyDescent="0.5">
      <c r="A109" s="51"/>
      <c r="B109" s="51"/>
      <c r="C109" s="60"/>
      <c r="D109" s="2" t="s">
        <v>159</v>
      </c>
      <c r="E109" s="2"/>
      <c r="F109" s="25"/>
      <c r="G109" s="25">
        <v>20000</v>
      </c>
      <c r="H109" s="25"/>
      <c r="I109" s="25">
        <f>G109</f>
        <v>20000</v>
      </c>
      <c r="J109" s="57"/>
    </row>
    <row r="110" spans="1:10" x14ac:dyDescent="0.5">
      <c r="A110" s="51"/>
      <c r="B110" s="51"/>
      <c r="C110" s="60"/>
      <c r="D110" s="2" t="s">
        <v>160</v>
      </c>
      <c r="E110" s="2"/>
      <c r="F110" s="25"/>
      <c r="G110" s="25"/>
      <c r="H110" s="25">
        <v>30000</v>
      </c>
      <c r="I110" s="25">
        <f t="shared" si="11"/>
        <v>30000</v>
      </c>
      <c r="J110" s="57"/>
    </row>
    <row r="111" spans="1:10" x14ac:dyDescent="0.5">
      <c r="A111" s="52"/>
      <c r="B111" s="52"/>
      <c r="C111" s="61"/>
      <c r="D111" s="2" t="s">
        <v>161</v>
      </c>
      <c r="E111" s="2"/>
      <c r="F111" s="25">
        <v>4000</v>
      </c>
      <c r="G111" s="25" t="s">
        <v>129</v>
      </c>
      <c r="H111" s="25"/>
      <c r="I111" s="25">
        <f>F111</f>
        <v>4000</v>
      </c>
      <c r="J111" s="58"/>
    </row>
    <row r="112" spans="1:10" x14ac:dyDescent="0.5">
      <c r="A112" s="50">
        <v>27</v>
      </c>
      <c r="B112" s="50" t="s">
        <v>163</v>
      </c>
      <c r="C112" s="59" t="s">
        <v>168</v>
      </c>
      <c r="D112" s="2" t="s">
        <v>164</v>
      </c>
      <c r="E112" s="2"/>
      <c r="F112" s="25">
        <v>1056</v>
      </c>
      <c r="G112" s="25"/>
      <c r="H112" s="25"/>
      <c r="I112" s="25">
        <f>F112</f>
        <v>1056</v>
      </c>
      <c r="J112" s="56">
        <f>I112+I113+I114+I115</f>
        <v>581700</v>
      </c>
    </row>
    <row r="113" spans="1:10" x14ac:dyDescent="0.5">
      <c r="A113" s="51"/>
      <c r="B113" s="51"/>
      <c r="C113" s="60"/>
      <c r="D113" s="2" t="s">
        <v>165</v>
      </c>
      <c r="E113" s="2"/>
      <c r="F113" s="25">
        <v>744</v>
      </c>
      <c r="G113" s="25"/>
      <c r="H113" s="25"/>
      <c r="I113" s="25">
        <f>F113</f>
        <v>744</v>
      </c>
      <c r="J113" s="57"/>
    </row>
    <row r="114" spans="1:10" ht="46.5" x14ac:dyDescent="0.5">
      <c r="A114" s="51"/>
      <c r="B114" s="51"/>
      <c r="C114" s="60"/>
      <c r="D114" s="15" t="s">
        <v>166</v>
      </c>
      <c r="E114" s="2"/>
      <c r="G114" s="25"/>
      <c r="H114" s="32">
        <v>576600</v>
      </c>
      <c r="I114" s="32">
        <f>H114</f>
        <v>576600</v>
      </c>
      <c r="J114" s="57"/>
    </row>
    <row r="115" spans="1:10" x14ac:dyDescent="0.5">
      <c r="A115" s="52"/>
      <c r="B115" s="52"/>
      <c r="C115" s="61"/>
      <c r="D115" s="2" t="s">
        <v>167</v>
      </c>
      <c r="E115" s="2"/>
      <c r="F115" s="25">
        <v>3300</v>
      </c>
      <c r="G115" s="25"/>
      <c r="H115" s="25"/>
      <c r="I115" s="25">
        <f>F115</f>
        <v>3300</v>
      </c>
      <c r="J115" s="58"/>
    </row>
    <row r="116" spans="1:10" ht="46.5" x14ac:dyDescent="0.5">
      <c r="A116" s="50">
        <v>28</v>
      </c>
      <c r="B116" s="50" t="s">
        <v>169</v>
      </c>
      <c r="C116" s="59" t="s">
        <v>174</v>
      </c>
      <c r="D116" s="3" t="s">
        <v>170</v>
      </c>
      <c r="E116" s="2"/>
      <c r="F116" s="25"/>
      <c r="G116" s="25"/>
      <c r="H116" s="25">
        <v>186300</v>
      </c>
      <c r="I116" s="25">
        <f>H116</f>
        <v>186300</v>
      </c>
      <c r="J116" s="56">
        <f>I116+I117+I118+I119</f>
        <v>442800</v>
      </c>
    </row>
    <row r="117" spans="1:10" x14ac:dyDescent="0.5">
      <c r="A117" s="51"/>
      <c r="B117" s="51"/>
      <c r="C117" s="60"/>
      <c r="D117" s="2" t="s">
        <v>171</v>
      </c>
      <c r="E117" s="2"/>
      <c r="F117" s="25"/>
      <c r="G117" s="25"/>
      <c r="H117" s="25">
        <v>118000</v>
      </c>
      <c r="I117" s="25">
        <f t="shared" ref="I117:I131" si="12">H117</f>
        <v>118000</v>
      </c>
      <c r="J117" s="57"/>
    </row>
    <row r="118" spans="1:10" ht="46.5" x14ac:dyDescent="0.5">
      <c r="A118" s="51"/>
      <c r="B118" s="51"/>
      <c r="C118" s="60"/>
      <c r="D118" s="3" t="s">
        <v>172</v>
      </c>
      <c r="E118" s="2"/>
      <c r="F118" s="25"/>
      <c r="G118" s="25"/>
      <c r="H118" s="25">
        <v>93200</v>
      </c>
      <c r="I118" s="25">
        <f t="shared" si="12"/>
        <v>93200</v>
      </c>
      <c r="J118" s="57"/>
    </row>
    <row r="119" spans="1:10" x14ac:dyDescent="0.5">
      <c r="A119" s="52"/>
      <c r="B119" s="52"/>
      <c r="C119" s="61"/>
      <c r="D119" s="2" t="s">
        <v>173</v>
      </c>
      <c r="E119" s="2"/>
      <c r="F119" s="25"/>
      <c r="G119" s="25"/>
      <c r="H119" s="25">
        <v>45300</v>
      </c>
      <c r="I119" s="25">
        <f t="shared" si="12"/>
        <v>45300</v>
      </c>
      <c r="J119" s="58"/>
    </row>
    <row r="120" spans="1:10" ht="46.5" x14ac:dyDescent="0.5">
      <c r="A120" s="7">
        <v>29</v>
      </c>
      <c r="B120" s="4" t="s">
        <v>175</v>
      </c>
      <c r="C120" s="3" t="s">
        <v>176</v>
      </c>
      <c r="D120" s="3" t="s">
        <v>177</v>
      </c>
      <c r="E120" s="2"/>
      <c r="F120" s="25"/>
      <c r="G120" s="25"/>
      <c r="H120" s="30">
        <v>50000</v>
      </c>
      <c r="I120" s="30">
        <f t="shared" si="12"/>
        <v>50000</v>
      </c>
      <c r="J120" s="40">
        <f>I120</f>
        <v>50000</v>
      </c>
    </row>
    <row r="121" spans="1:10" ht="27" customHeight="1" x14ac:dyDescent="0.5">
      <c r="A121" s="50">
        <v>30</v>
      </c>
      <c r="B121" s="50" t="s">
        <v>178</v>
      </c>
      <c r="C121" s="84" t="s">
        <v>179</v>
      </c>
      <c r="D121" s="2" t="s">
        <v>180</v>
      </c>
      <c r="E121" s="2"/>
      <c r="F121" s="25"/>
      <c r="G121" s="25"/>
      <c r="H121" s="32">
        <v>45252</v>
      </c>
      <c r="I121" s="32">
        <f t="shared" si="12"/>
        <v>45252</v>
      </c>
      <c r="J121" s="56">
        <f>I121+I122+I123+I124</f>
        <v>270492</v>
      </c>
    </row>
    <row r="122" spans="1:10" x14ac:dyDescent="0.5">
      <c r="A122" s="51"/>
      <c r="B122" s="51"/>
      <c r="C122" s="85"/>
      <c r="D122" s="2" t="s">
        <v>181</v>
      </c>
      <c r="E122" s="2"/>
      <c r="F122" s="25"/>
      <c r="G122" s="25"/>
      <c r="H122" s="32">
        <v>13040</v>
      </c>
      <c r="I122" s="32">
        <f t="shared" si="12"/>
        <v>13040</v>
      </c>
      <c r="J122" s="57"/>
    </row>
    <row r="123" spans="1:10" x14ac:dyDescent="0.5">
      <c r="A123" s="51"/>
      <c r="B123" s="51"/>
      <c r="C123" s="85"/>
      <c r="D123" s="2" t="s">
        <v>182</v>
      </c>
      <c r="E123" s="2"/>
      <c r="F123" s="25"/>
      <c r="G123" s="25"/>
      <c r="H123" s="32">
        <v>5200</v>
      </c>
      <c r="I123" s="32">
        <f t="shared" si="12"/>
        <v>5200</v>
      </c>
      <c r="J123" s="57"/>
    </row>
    <row r="124" spans="1:10" x14ac:dyDescent="0.5">
      <c r="A124" s="52"/>
      <c r="B124" s="52"/>
      <c r="C124" s="86"/>
      <c r="D124" s="2" t="s">
        <v>183</v>
      </c>
      <c r="E124" s="2"/>
      <c r="F124" s="25"/>
      <c r="G124" s="25"/>
      <c r="H124" s="32">
        <v>207000</v>
      </c>
      <c r="I124" s="32">
        <f t="shared" si="12"/>
        <v>207000</v>
      </c>
      <c r="J124" s="58"/>
    </row>
    <row r="125" spans="1:10" x14ac:dyDescent="0.5">
      <c r="A125" s="50">
        <v>31</v>
      </c>
      <c r="B125" s="50" t="s">
        <v>184</v>
      </c>
      <c r="C125" s="59" t="s">
        <v>188</v>
      </c>
      <c r="D125" s="2" t="s">
        <v>185</v>
      </c>
      <c r="E125" s="2"/>
      <c r="F125" s="25"/>
      <c r="G125" s="25"/>
      <c r="H125" s="25">
        <v>18000</v>
      </c>
      <c r="I125" s="25">
        <f t="shared" si="12"/>
        <v>18000</v>
      </c>
      <c r="J125" s="56">
        <f>I125+I126+I127</f>
        <v>63460</v>
      </c>
    </row>
    <row r="126" spans="1:10" x14ac:dyDescent="0.5">
      <c r="A126" s="51"/>
      <c r="B126" s="51"/>
      <c r="C126" s="60"/>
      <c r="D126" s="2" t="s">
        <v>186</v>
      </c>
      <c r="E126" s="2"/>
      <c r="F126" s="25"/>
      <c r="G126" s="25"/>
      <c r="H126" s="25">
        <v>32000</v>
      </c>
      <c r="I126" s="25">
        <f t="shared" si="12"/>
        <v>32000</v>
      </c>
      <c r="J126" s="57"/>
    </row>
    <row r="127" spans="1:10" x14ac:dyDescent="0.5">
      <c r="A127" s="52"/>
      <c r="B127" s="52"/>
      <c r="C127" s="61"/>
      <c r="D127" s="2" t="s">
        <v>187</v>
      </c>
      <c r="E127" s="2"/>
      <c r="F127" s="25"/>
      <c r="G127" s="25"/>
      <c r="H127" s="25">
        <v>13460</v>
      </c>
      <c r="I127" s="25">
        <f t="shared" si="12"/>
        <v>13460</v>
      </c>
      <c r="J127" s="58"/>
    </row>
    <row r="128" spans="1:10" ht="69.75" x14ac:dyDescent="0.5">
      <c r="A128" s="10">
        <v>32</v>
      </c>
      <c r="B128" s="10" t="s">
        <v>191</v>
      </c>
      <c r="C128" s="11" t="s">
        <v>193</v>
      </c>
      <c r="D128" s="3" t="s">
        <v>192</v>
      </c>
      <c r="E128" s="2"/>
      <c r="F128" s="25"/>
      <c r="G128" s="25"/>
      <c r="H128" s="32">
        <v>30000</v>
      </c>
      <c r="I128" s="32">
        <f t="shared" si="12"/>
        <v>30000</v>
      </c>
      <c r="J128" s="41">
        <f>I128</f>
        <v>30000</v>
      </c>
    </row>
    <row r="129" spans="1:10" ht="46.5" customHeight="1" x14ac:dyDescent="0.5">
      <c r="A129" s="50">
        <v>33</v>
      </c>
      <c r="B129" s="50" t="s">
        <v>194</v>
      </c>
      <c r="C129" s="59" t="s">
        <v>198</v>
      </c>
      <c r="D129" s="2" t="s">
        <v>195</v>
      </c>
      <c r="E129" s="2"/>
      <c r="F129" s="25"/>
      <c r="G129" s="25"/>
      <c r="H129" s="32">
        <v>600000</v>
      </c>
      <c r="I129" s="32">
        <f t="shared" si="12"/>
        <v>600000</v>
      </c>
      <c r="J129" s="56">
        <f>I129+I130+I131</f>
        <v>1517106</v>
      </c>
    </row>
    <row r="130" spans="1:10" ht="46.5" x14ac:dyDescent="0.5">
      <c r="A130" s="51"/>
      <c r="B130" s="51"/>
      <c r="C130" s="60"/>
      <c r="D130" s="3" t="s">
        <v>196</v>
      </c>
      <c r="E130" s="2"/>
      <c r="F130" s="25"/>
      <c r="G130" s="25"/>
      <c r="H130" s="32">
        <v>567106</v>
      </c>
      <c r="I130" s="32">
        <f t="shared" si="12"/>
        <v>567106</v>
      </c>
      <c r="J130" s="57"/>
    </row>
    <row r="131" spans="1:10" ht="46.5" x14ac:dyDescent="0.5">
      <c r="A131" s="52"/>
      <c r="B131" s="52"/>
      <c r="C131" s="61"/>
      <c r="D131" s="3" t="s">
        <v>197</v>
      </c>
      <c r="E131" s="2"/>
      <c r="F131" s="25"/>
      <c r="G131" s="25"/>
      <c r="H131" s="32">
        <v>350000</v>
      </c>
      <c r="I131" s="32">
        <f t="shared" si="12"/>
        <v>350000</v>
      </c>
      <c r="J131" s="58"/>
    </row>
    <row r="132" spans="1:10" ht="46.5" customHeight="1" x14ac:dyDescent="0.5">
      <c r="A132" s="50">
        <v>34</v>
      </c>
      <c r="B132" s="50" t="s">
        <v>199</v>
      </c>
      <c r="C132" s="59" t="s">
        <v>204</v>
      </c>
      <c r="D132" s="2" t="s">
        <v>200</v>
      </c>
      <c r="E132" s="2"/>
      <c r="F132" s="25"/>
      <c r="G132" s="25"/>
      <c r="H132" s="32">
        <v>336000</v>
      </c>
      <c r="I132" s="32">
        <f>H132</f>
        <v>336000</v>
      </c>
      <c r="J132" s="56">
        <f>I132+I133+I134+I135</f>
        <v>894000</v>
      </c>
    </row>
    <row r="133" spans="1:10" x14ac:dyDescent="0.5">
      <c r="A133" s="51"/>
      <c r="B133" s="51"/>
      <c r="C133" s="60"/>
      <c r="D133" s="2" t="s">
        <v>201</v>
      </c>
      <c r="E133" s="2"/>
      <c r="F133" s="25"/>
      <c r="G133" s="25"/>
      <c r="H133" s="32">
        <v>239000</v>
      </c>
      <c r="I133" s="32">
        <f t="shared" ref="I133:I147" si="13">H133</f>
        <v>239000</v>
      </c>
      <c r="J133" s="57"/>
    </row>
    <row r="134" spans="1:10" x14ac:dyDescent="0.5">
      <c r="A134" s="51"/>
      <c r="B134" s="51"/>
      <c r="C134" s="60"/>
      <c r="D134" s="2" t="s">
        <v>202</v>
      </c>
      <c r="E134" s="2"/>
      <c r="F134" s="25"/>
      <c r="G134" s="25"/>
      <c r="H134" s="32">
        <v>50000</v>
      </c>
      <c r="I134" s="32">
        <f t="shared" si="13"/>
        <v>50000</v>
      </c>
      <c r="J134" s="57"/>
    </row>
    <row r="135" spans="1:10" x14ac:dyDescent="0.5">
      <c r="A135" s="52"/>
      <c r="B135" s="52"/>
      <c r="C135" s="61"/>
      <c r="D135" s="2" t="s">
        <v>203</v>
      </c>
      <c r="E135" s="2"/>
      <c r="F135" s="25"/>
      <c r="G135" s="25"/>
      <c r="H135" s="32">
        <v>269000</v>
      </c>
      <c r="I135" s="32">
        <f t="shared" si="13"/>
        <v>269000</v>
      </c>
      <c r="J135" s="58"/>
    </row>
    <row r="136" spans="1:10" ht="69.75" x14ac:dyDescent="0.5">
      <c r="A136" s="10">
        <v>35</v>
      </c>
      <c r="B136" s="10" t="s">
        <v>205</v>
      </c>
      <c r="C136" s="11" t="s">
        <v>206</v>
      </c>
      <c r="D136" s="5" t="s">
        <v>207</v>
      </c>
      <c r="E136" s="2"/>
      <c r="F136" s="25"/>
      <c r="G136" s="25"/>
      <c r="H136" s="35">
        <v>250000</v>
      </c>
      <c r="I136" s="32">
        <f t="shared" si="13"/>
        <v>250000</v>
      </c>
      <c r="J136" s="41">
        <f>I136</f>
        <v>250000</v>
      </c>
    </row>
    <row r="137" spans="1:10" ht="42.75" customHeight="1" x14ac:dyDescent="0.5">
      <c r="A137" s="50">
        <v>36</v>
      </c>
      <c r="B137" s="50" t="s">
        <v>208</v>
      </c>
      <c r="C137" s="59" t="s">
        <v>212</v>
      </c>
      <c r="D137" s="3" t="s">
        <v>209</v>
      </c>
      <c r="E137" s="2"/>
      <c r="F137" s="25"/>
      <c r="G137" s="25"/>
      <c r="H137" s="25">
        <v>10000</v>
      </c>
      <c r="I137" s="25">
        <f t="shared" si="13"/>
        <v>10000</v>
      </c>
      <c r="J137" s="56">
        <f>I137+I138+I139</f>
        <v>60000</v>
      </c>
    </row>
    <row r="138" spans="1:10" x14ac:dyDescent="0.5">
      <c r="A138" s="51"/>
      <c r="B138" s="51"/>
      <c r="C138" s="60"/>
      <c r="D138" s="2" t="s">
        <v>210</v>
      </c>
      <c r="E138" s="2"/>
      <c r="F138" s="25"/>
      <c r="G138" s="25"/>
      <c r="H138" s="25">
        <v>30000</v>
      </c>
      <c r="I138" s="25">
        <f t="shared" si="13"/>
        <v>30000</v>
      </c>
      <c r="J138" s="57"/>
    </row>
    <row r="139" spans="1:10" x14ac:dyDescent="0.5">
      <c r="A139" s="52"/>
      <c r="B139" s="52"/>
      <c r="C139" s="61"/>
      <c r="D139" s="2" t="s">
        <v>211</v>
      </c>
      <c r="E139" s="2"/>
      <c r="F139" s="25"/>
      <c r="G139" s="25"/>
      <c r="H139" s="25">
        <v>20000</v>
      </c>
      <c r="I139" s="25">
        <f t="shared" si="13"/>
        <v>20000</v>
      </c>
      <c r="J139" s="58"/>
    </row>
    <row r="140" spans="1:10" ht="46.5" customHeight="1" x14ac:dyDescent="0.5">
      <c r="A140" s="50">
        <v>37</v>
      </c>
      <c r="B140" s="50" t="s">
        <v>213</v>
      </c>
      <c r="C140" s="59" t="s">
        <v>218</v>
      </c>
      <c r="D140" s="3" t="s">
        <v>214</v>
      </c>
      <c r="E140" s="2"/>
      <c r="F140" s="25"/>
      <c r="G140" s="25"/>
      <c r="H140" s="25">
        <v>200000</v>
      </c>
      <c r="I140" s="25">
        <f t="shared" si="13"/>
        <v>200000</v>
      </c>
      <c r="J140" s="56">
        <f>I140+I141+I142+I143</f>
        <v>290227</v>
      </c>
    </row>
    <row r="141" spans="1:10" ht="46.5" x14ac:dyDescent="0.5">
      <c r="A141" s="51"/>
      <c r="B141" s="51"/>
      <c r="C141" s="60"/>
      <c r="D141" s="3" t="s">
        <v>215</v>
      </c>
      <c r="E141" s="2"/>
      <c r="F141" s="25"/>
      <c r="G141" s="25"/>
      <c r="H141" s="25">
        <v>57547</v>
      </c>
      <c r="I141" s="25">
        <f t="shared" si="13"/>
        <v>57547</v>
      </c>
      <c r="J141" s="57"/>
    </row>
    <row r="142" spans="1:10" ht="46.5" x14ac:dyDescent="0.5">
      <c r="A142" s="51"/>
      <c r="B142" s="51"/>
      <c r="C142" s="60"/>
      <c r="D142" s="3" t="s">
        <v>216</v>
      </c>
      <c r="E142" s="2"/>
      <c r="F142" s="25"/>
      <c r="G142" s="25"/>
      <c r="H142" s="25">
        <v>25080</v>
      </c>
      <c r="I142" s="25">
        <f t="shared" si="13"/>
        <v>25080</v>
      </c>
      <c r="J142" s="57"/>
    </row>
    <row r="143" spans="1:10" x14ac:dyDescent="0.5">
      <c r="A143" s="52"/>
      <c r="B143" s="52"/>
      <c r="C143" s="61"/>
      <c r="D143" s="2" t="s">
        <v>217</v>
      </c>
      <c r="E143" s="2"/>
      <c r="F143" s="25"/>
      <c r="G143" s="25"/>
      <c r="H143" s="25">
        <v>7600</v>
      </c>
      <c r="I143" s="25">
        <f t="shared" si="13"/>
        <v>7600</v>
      </c>
      <c r="J143" s="58"/>
    </row>
    <row r="144" spans="1:10" ht="51.75" customHeight="1" x14ac:dyDescent="0.5">
      <c r="A144" s="50">
        <v>38</v>
      </c>
      <c r="B144" s="50" t="s">
        <v>219</v>
      </c>
      <c r="C144" s="59" t="s">
        <v>220</v>
      </c>
      <c r="D144" s="3" t="s">
        <v>221</v>
      </c>
      <c r="E144" s="2"/>
      <c r="F144" s="25"/>
      <c r="G144" s="25"/>
      <c r="H144" s="25">
        <v>100000</v>
      </c>
      <c r="I144" s="25">
        <f t="shared" si="13"/>
        <v>100000</v>
      </c>
      <c r="J144" s="56">
        <f>I144+I145+I146+I147</f>
        <v>400000</v>
      </c>
    </row>
    <row r="145" spans="1:10" x14ac:dyDescent="0.5">
      <c r="A145" s="51"/>
      <c r="B145" s="51"/>
      <c r="C145" s="60"/>
      <c r="D145" s="2" t="s">
        <v>222</v>
      </c>
      <c r="E145" s="2"/>
      <c r="F145" s="25"/>
      <c r="G145" s="25"/>
      <c r="H145" s="25">
        <v>200000</v>
      </c>
      <c r="I145" s="25">
        <f t="shared" si="13"/>
        <v>200000</v>
      </c>
      <c r="J145" s="57"/>
    </row>
    <row r="146" spans="1:10" x14ac:dyDescent="0.5">
      <c r="A146" s="51"/>
      <c r="B146" s="51"/>
      <c r="C146" s="60"/>
      <c r="D146" s="2" t="s">
        <v>223</v>
      </c>
      <c r="E146" s="2"/>
      <c r="F146" s="25"/>
      <c r="G146" s="25"/>
      <c r="H146" s="25">
        <v>50000</v>
      </c>
      <c r="I146" s="25">
        <f t="shared" si="13"/>
        <v>50000</v>
      </c>
      <c r="J146" s="57"/>
    </row>
    <row r="147" spans="1:10" x14ac:dyDescent="0.5">
      <c r="A147" s="52"/>
      <c r="B147" s="52"/>
      <c r="C147" s="61"/>
      <c r="D147" s="2" t="s">
        <v>224</v>
      </c>
      <c r="E147" s="2"/>
      <c r="F147" s="25"/>
      <c r="G147" s="25"/>
      <c r="H147" s="25">
        <v>50000</v>
      </c>
      <c r="I147" s="25">
        <f t="shared" si="13"/>
        <v>50000</v>
      </c>
      <c r="J147" s="58"/>
    </row>
    <row r="148" spans="1:10" ht="69.75" x14ac:dyDescent="0.5">
      <c r="A148" s="12">
        <v>39</v>
      </c>
      <c r="B148" s="12" t="s">
        <v>226</v>
      </c>
      <c r="C148" s="13" t="s">
        <v>227</v>
      </c>
      <c r="D148" s="4" t="s">
        <v>228</v>
      </c>
      <c r="E148" s="2"/>
      <c r="F148" s="25"/>
      <c r="G148" s="25"/>
      <c r="H148" s="25"/>
      <c r="I148" s="25"/>
      <c r="J148" s="42" t="s">
        <v>229</v>
      </c>
    </row>
    <row r="149" spans="1:10" ht="69.75" x14ac:dyDescent="0.5">
      <c r="A149" s="12">
        <v>40</v>
      </c>
      <c r="B149" s="12" t="s">
        <v>230</v>
      </c>
      <c r="C149" s="13" t="s">
        <v>231</v>
      </c>
      <c r="D149" s="5" t="s">
        <v>232</v>
      </c>
      <c r="E149" s="2"/>
      <c r="F149" s="25"/>
      <c r="G149" s="25"/>
      <c r="H149" s="32">
        <v>110000</v>
      </c>
      <c r="I149" s="32">
        <f>H149</f>
        <v>110000</v>
      </c>
      <c r="J149" s="42">
        <f>I149</f>
        <v>110000</v>
      </c>
    </row>
    <row r="150" spans="1:10" x14ac:dyDescent="0.5">
      <c r="A150" s="47" t="s">
        <v>128</v>
      </c>
      <c r="B150" s="48"/>
      <c r="C150" s="48"/>
      <c r="D150" s="49"/>
      <c r="E150" s="2">
        <f t="shared" ref="E150:J150" si="14">SUM(E7:E149)</f>
        <v>26000</v>
      </c>
      <c r="F150" s="25">
        <f t="shared" si="14"/>
        <v>752187</v>
      </c>
      <c r="G150" s="25">
        <f t="shared" si="14"/>
        <v>141950</v>
      </c>
      <c r="H150" s="25">
        <f t="shared" si="14"/>
        <v>15418659</v>
      </c>
      <c r="I150" s="25">
        <f t="shared" si="14"/>
        <v>16338796</v>
      </c>
      <c r="J150" s="43">
        <f t="shared" si="14"/>
        <v>16338796</v>
      </c>
    </row>
    <row r="153" spans="1:10" x14ac:dyDescent="0.5">
      <c r="B153" s="1" t="s">
        <v>233</v>
      </c>
      <c r="F153" s="23" t="s">
        <v>189</v>
      </c>
      <c r="G153"/>
      <c r="I153" s="23" t="s">
        <v>190</v>
      </c>
    </row>
    <row r="156" spans="1:10" x14ac:dyDescent="0.5">
      <c r="G156" s="23" t="s">
        <v>234</v>
      </c>
    </row>
  </sheetData>
  <mergeCells count="156">
    <mergeCell ref="J125:J127"/>
    <mergeCell ref="A125:A127"/>
    <mergeCell ref="B125:B127"/>
    <mergeCell ref="C125:C127"/>
    <mergeCell ref="A116:A119"/>
    <mergeCell ref="B116:B119"/>
    <mergeCell ref="C116:C119"/>
    <mergeCell ref="J116:J119"/>
    <mergeCell ref="J121:J124"/>
    <mergeCell ref="A121:A124"/>
    <mergeCell ref="B121:B124"/>
    <mergeCell ref="C121:C124"/>
    <mergeCell ref="J106:J111"/>
    <mergeCell ref="A106:A111"/>
    <mergeCell ref="B106:B111"/>
    <mergeCell ref="C106:C111"/>
    <mergeCell ref="A112:A115"/>
    <mergeCell ref="B112:B115"/>
    <mergeCell ref="C112:C115"/>
    <mergeCell ref="J112:J115"/>
    <mergeCell ref="C102:C105"/>
    <mergeCell ref="A102:A105"/>
    <mergeCell ref="B102:B105"/>
    <mergeCell ref="J102:J105"/>
    <mergeCell ref="A90:A94"/>
    <mergeCell ref="B90:B94"/>
    <mergeCell ref="C90:C94"/>
    <mergeCell ref="J99:J101"/>
    <mergeCell ref="A99:A101"/>
    <mergeCell ref="B99:B101"/>
    <mergeCell ref="C99:C101"/>
    <mergeCell ref="J78:J81"/>
    <mergeCell ref="A85:A89"/>
    <mergeCell ref="B85:B89"/>
    <mergeCell ref="C85:C89"/>
    <mergeCell ref="J85:J89"/>
    <mergeCell ref="A78:A81"/>
    <mergeCell ref="B78:B81"/>
    <mergeCell ref="C78:C81"/>
    <mergeCell ref="J22:J25"/>
    <mergeCell ref="J26:J27"/>
    <mergeCell ref="J35:J36"/>
    <mergeCell ref="J46:J48"/>
    <mergeCell ref="J52:J55"/>
    <mergeCell ref="J59:J63"/>
    <mergeCell ref="J64:J65"/>
    <mergeCell ref="J49:J51"/>
    <mergeCell ref="J90:J94"/>
    <mergeCell ref="B66:B67"/>
    <mergeCell ref="C66:C67"/>
    <mergeCell ref="J66:J67"/>
    <mergeCell ref="J72:J74"/>
    <mergeCell ref="J68:J70"/>
    <mergeCell ref="J75:J77"/>
    <mergeCell ref="C72:C74"/>
    <mergeCell ref="A72:A74"/>
    <mergeCell ref="B72:B74"/>
    <mergeCell ref="A75:A77"/>
    <mergeCell ref="B75:B77"/>
    <mergeCell ref="C75:C77"/>
    <mergeCell ref="A68:A70"/>
    <mergeCell ref="B68:B70"/>
    <mergeCell ref="C68:C70"/>
    <mergeCell ref="A22:A25"/>
    <mergeCell ref="B22:B25"/>
    <mergeCell ref="C22:C25"/>
    <mergeCell ref="A26:A27"/>
    <mergeCell ref="B26:B27"/>
    <mergeCell ref="C26:C27"/>
    <mergeCell ref="B28:B31"/>
    <mergeCell ref="C28:C31"/>
    <mergeCell ref="A46:A48"/>
    <mergeCell ref="B46:B48"/>
    <mergeCell ref="C46:C48"/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I5:I6"/>
    <mergeCell ref="J5:J6"/>
    <mergeCell ref="G5:H5"/>
    <mergeCell ref="I28:I31"/>
    <mergeCell ref="G28:G31"/>
    <mergeCell ref="H28:H31"/>
    <mergeCell ref="B37:B45"/>
    <mergeCell ref="C37:C45"/>
    <mergeCell ref="E37:E45"/>
    <mergeCell ref="J28:J31"/>
    <mergeCell ref="A32:A34"/>
    <mergeCell ref="B32:B34"/>
    <mergeCell ref="C32:C34"/>
    <mergeCell ref="H32:H34"/>
    <mergeCell ref="I32:I34"/>
    <mergeCell ref="E32:E34"/>
    <mergeCell ref="F32:F34"/>
    <mergeCell ref="G32:G34"/>
    <mergeCell ref="E28:E31"/>
    <mergeCell ref="J32:J34"/>
    <mergeCell ref="F28:F31"/>
    <mergeCell ref="A28:A31"/>
    <mergeCell ref="A35:A36"/>
    <mergeCell ref="B35:B36"/>
    <mergeCell ref="C35:C36"/>
    <mergeCell ref="C132:C135"/>
    <mergeCell ref="A137:A139"/>
    <mergeCell ref="B137:B139"/>
    <mergeCell ref="C137:C139"/>
    <mergeCell ref="J137:J139"/>
    <mergeCell ref="A49:A51"/>
    <mergeCell ref="B49:B51"/>
    <mergeCell ref="C49:C51"/>
    <mergeCell ref="F37:F45"/>
    <mergeCell ref="G37:G45"/>
    <mergeCell ref="H37:H45"/>
    <mergeCell ref="I37:I45"/>
    <mergeCell ref="J37:J45"/>
    <mergeCell ref="A37:A45"/>
    <mergeCell ref="A52:A55"/>
    <mergeCell ref="B52:B55"/>
    <mergeCell ref="C52:C55"/>
    <mergeCell ref="A59:A63"/>
    <mergeCell ref="B59:B63"/>
    <mergeCell ref="C59:C63"/>
    <mergeCell ref="C64:C65"/>
    <mergeCell ref="A64:A65"/>
    <mergeCell ref="B64:B65"/>
    <mergeCell ref="A66:A67"/>
    <mergeCell ref="A150:D150"/>
    <mergeCell ref="A7:A15"/>
    <mergeCell ref="B7:B15"/>
    <mergeCell ref="C7:C15"/>
    <mergeCell ref="J7:J15"/>
    <mergeCell ref="A140:A143"/>
    <mergeCell ref="B140:B143"/>
    <mergeCell ref="C140:C143"/>
    <mergeCell ref="J140:J143"/>
    <mergeCell ref="A144:A147"/>
    <mergeCell ref="B144:B147"/>
    <mergeCell ref="C144:C147"/>
    <mergeCell ref="J144:J147"/>
    <mergeCell ref="J17:J21"/>
    <mergeCell ref="A17:A21"/>
    <mergeCell ref="B17:B21"/>
    <mergeCell ref="C17:C21"/>
    <mergeCell ref="A129:A131"/>
    <mergeCell ref="B129:B131"/>
    <mergeCell ref="C129:C131"/>
    <mergeCell ref="J129:J131"/>
    <mergeCell ref="J132:J135"/>
    <mergeCell ref="A132:A135"/>
    <mergeCell ref="B132:B135"/>
  </mergeCells>
  <pageMargins left="0.19685039370078741" right="0.11811023622047245" top="0.74803149606299213" bottom="0.74803149606299213" header="0.31496062992125984" footer="0.31496062992125984"/>
  <pageSetup paperSize="9" orientation="landscape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OBEC54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2013-12-02T06:04:04Z</cp:lastPrinted>
  <dcterms:created xsi:type="dcterms:W3CDTF">2013-11-29T06:08:33Z</dcterms:created>
  <dcterms:modified xsi:type="dcterms:W3CDTF">2013-12-03T04:57:13Z</dcterms:modified>
</cp:coreProperties>
</file>