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480" windowHeight="11640"/>
  </bookViews>
  <sheets>
    <sheet name="รร.สามัญ" sheetId="1" r:id="rId1"/>
    <sheet name="รร.อาชีว" sheetId="2" r:id="rId2"/>
  </sheets>
  <definedNames>
    <definedName name="_xlnm.Print_Area" localSheetId="0">รร.สามัญ!$A$1:$F$45</definedName>
    <definedName name="_xlnm.Print_Area" localSheetId="1">รร.อาชีว!$A$1:$H$28</definedName>
  </definedNames>
  <calcPr calcId="125725"/>
</workbook>
</file>

<file path=xl/calcChain.xml><?xml version="1.0" encoding="utf-8"?>
<calcChain xmlns="http://schemas.openxmlformats.org/spreadsheetml/2006/main">
  <c r="B26" i="1"/>
  <c r="D21"/>
  <c r="B21"/>
  <c r="B13"/>
  <c r="C11" i="2"/>
  <c r="C10"/>
  <c r="E28" i="1"/>
  <c r="C28"/>
  <c r="C31"/>
  <c r="D31"/>
  <c r="D13"/>
  <c r="E15"/>
  <c r="E21"/>
  <c r="E16"/>
  <c r="E17"/>
  <c r="E18"/>
  <c r="E19"/>
  <c r="E20"/>
  <c r="C10"/>
  <c r="C11"/>
  <c r="C12"/>
  <c r="C15"/>
  <c r="C21"/>
  <c r="C16"/>
  <c r="F16"/>
  <c r="C17"/>
  <c r="F17"/>
  <c r="C18"/>
  <c r="F18"/>
  <c r="C19"/>
  <c r="F19"/>
  <c r="C20"/>
  <c r="F20"/>
  <c r="E10"/>
  <c r="E11"/>
  <c r="E12"/>
  <c r="E23"/>
  <c r="E24"/>
  <c r="E25"/>
  <c r="E26"/>
  <c r="C12" i="2"/>
  <c r="H12"/>
  <c r="D13"/>
  <c r="E10"/>
  <c r="E11"/>
  <c r="H11"/>
  <c r="E12"/>
  <c r="E13"/>
  <c r="F13"/>
  <c r="G10"/>
  <c r="G13"/>
  <c r="G11"/>
  <c r="G12"/>
  <c r="B13"/>
  <c r="C23" i="1"/>
  <c r="F23"/>
  <c r="C24"/>
  <c r="F24"/>
  <c r="C25"/>
  <c r="F25"/>
  <c r="C29"/>
  <c r="F29"/>
  <c r="C30"/>
  <c r="F30"/>
  <c r="E29"/>
  <c r="E31"/>
  <c r="E30"/>
  <c r="D26"/>
  <c r="B31"/>
  <c r="B32"/>
  <c r="F12"/>
  <c r="E13"/>
  <c r="F11"/>
  <c r="C13" i="2"/>
  <c r="H10"/>
  <c r="D32" i="1"/>
  <c r="F15"/>
  <c r="F28"/>
  <c r="F31"/>
  <c r="F10"/>
  <c r="F13"/>
  <c r="C13"/>
  <c r="C32"/>
  <c r="F21"/>
  <c r="F32"/>
  <c r="H13" i="2"/>
  <c r="F26" i="1"/>
  <c r="E32"/>
  <c r="C26"/>
</calcChain>
</file>

<file path=xl/sharedStrings.xml><?xml version="1.0" encoding="utf-8"?>
<sst xmlns="http://schemas.openxmlformats.org/spreadsheetml/2006/main" count="72" uniqueCount="50">
  <si>
    <t>ระดับชั้น</t>
  </si>
  <si>
    <t>รวมเงินอุดหนุน(ตามจริง)</t>
  </si>
  <si>
    <t>รวม</t>
  </si>
  <si>
    <t>อุปกรณ์การเรียน (ต่อภาคเรียน)</t>
  </si>
  <si>
    <t>กิจกรรมพัฒนาฯ (ต่อภาคเรียน)</t>
  </si>
  <si>
    <t>เงินอุดหนุน</t>
  </si>
  <si>
    <t>ทั้งโรงเรียน</t>
  </si>
  <si>
    <t>จำนวนนักเรียน (คน)</t>
  </si>
  <si>
    <t>จำนวนเงิน(บาท)</t>
  </si>
  <si>
    <t>ก่อนประถมศึกษา</t>
  </si>
  <si>
    <t>อ.1</t>
  </si>
  <si>
    <t>อ.2</t>
  </si>
  <si>
    <t>อ.3</t>
  </si>
  <si>
    <t>รวมก่อนประถมศึกษา</t>
  </si>
  <si>
    <t>ประถมศึกษา</t>
  </si>
  <si>
    <t>ป.1</t>
  </si>
  <si>
    <t>ป.2</t>
  </si>
  <si>
    <t>ป.3</t>
  </si>
  <si>
    <t>ป.4</t>
  </si>
  <si>
    <t>ป.5</t>
  </si>
  <si>
    <t>ป.6</t>
  </si>
  <si>
    <t>รวมประถมศึกษา</t>
  </si>
  <si>
    <t>มัธยมต้น</t>
  </si>
  <si>
    <t>ม.1</t>
  </si>
  <si>
    <t>ม.2</t>
  </si>
  <si>
    <t>ม.3</t>
  </si>
  <si>
    <t>รวมมัธยมต้น</t>
  </si>
  <si>
    <t>มัธยมปลาย</t>
  </si>
  <si>
    <t>ม.4</t>
  </si>
  <si>
    <t>ม.5</t>
  </si>
  <si>
    <t>ม.6</t>
  </si>
  <si>
    <t>รวมมัธยมปลาย</t>
  </si>
  <si>
    <t>รวมทั้งสิ้น</t>
  </si>
  <si>
    <t>(………………………………………..)</t>
  </si>
  <si>
    <t>ปวช.1</t>
  </si>
  <si>
    <t>ปวช.2</t>
  </si>
  <si>
    <t>ปวช.3</t>
  </si>
  <si>
    <t>ผู้อำนวยการ</t>
  </si>
  <si>
    <t>ประกาศนียบัตรวิชาชีพ</t>
  </si>
  <si>
    <t>เป็นเงินค่าอุปกรณ์การเรียน  และกิจกรรมพัฒนาคุณภาพผู้เรียน</t>
  </si>
  <si>
    <t xml:space="preserve">  ผู้รับใบอนุญาต</t>
  </si>
  <si>
    <t>โรงเรียน ..............……………..เขต/อำเภอ…..........….…....จังหวัด.................…. โทรศัพท์……</t>
  </si>
  <si>
    <t>เป็นเงินค่าหนังสือเรียน อุปกรณ์การเรียน และกิจกรรมพัฒนาคุณภาพผู้เรียน</t>
  </si>
  <si>
    <t>โรงเรียน ...................……………..เขต/อำเภอ…..............….… …จังหวัด.......................…. โทรศัพท์……</t>
  </si>
  <si>
    <t>หนังสือเรียน (ต่อภาคเรียน)</t>
  </si>
  <si>
    <r>
      <rPr>
        <b/>
        <sz val="16"/>
        <rFont val="AngsanaUPC"/>
        <family val="1"/>
        <charset val="222"/>
      </rPr>
      <t>หมายเหตุ</t>
    </r>
    <r>
      <rPr>
        <sz val="16"/>
        <rFont val="AngsanaUPC"/>
        <family val="1"/>
        <charset val="222"/>
      </rPr>
      <t xml:space="preserve">  รวมเงินอุดหนุน (ตามจริง) หมายถึง จำนวนนักเรียนที่มีสิทธิรับอุดหนุน หัก นักเรียนสละสิทธิ </t>
    </r>
  </si>
  <si>
    <t>ภาคเรียนที่ 2  ปีการศึกษา 2557 (ข้อมูลสำรวจ ณ วันที่ 10 พฤศจิกายน พ.ศ.2557)</t>
  </si>
  <si>
    <r>
      <t>แบบคำนวณจำนวนเงินอุดหนุนที่ขอเบิกตามจำนวนนักเรียนที่มีอยู่จริง</t>
    </r>
    <r>
      <rPr>
        <b/>
        <u val="singleAccounting"/>
        <sz val="16"/>
        <rFont val="AngsanaUPC"/>
        <family val="1"/>
        <charset val="222"/>
      </rPr>
      <t xml:space="preserve"> </t>
    </r>
    <r>
      <rPr>
        <b/>
        <sz val="16"/>
        <rFont val="AngsanaUPC"/>
        <family val="1"/>
        <charset val="222"/>
      </rPr>
      <t>ประเภทอาชีวศึกษา</t>
    </r>
  </si>
  <si>
    <t>ภาคเรียนที่ 2  ปีการศึกษา 2557  (ข้อมูลสำรวจ ณ วันที่ 10 พฤศจิกายน พ.ศ.2557)</t>
  </si>
  <si>
    <t>แบบคำนวณจำนวนเงินอุดหนุนที่ขอเบิกตามจำนวนนักเรียนที่มีอยู่จริง ประเภทสามัญศึกษา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</si>
</sst>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8" formatCode="_(* #,##0.00_);_(* \(#,##0.00\);_(* &quot;-&quot;??_);_(@_)"/>
    <numFmt numFmtId="205" formatCode="_(* #,##0_);_(* \(#,##0\);_(* &quot;-&quot;??_);_(@_)"/>
    <numFmt numFmtId="219" formatCode="_-* #,##0_-;\-* #,##0_-;_-* &quot;-&quot;??_-;_-@_-"/>
  </numFmts>
  <fonts count="32">
    <font>
      <sz val="14"/>
      <name val="AngsanaUPC"/>
    </font>
    <font>
      <sz val="14"/>
      <name val="AngsanaUPC"/>
      <family val="1"/>
      <charset val="222"/>
    </font>
    <font>
      <sz val="8"/>
      <name val="AngsanaUPC"/>
      <family val="1"/>
      <charset val="222"/>
    </font>
    <font>
      <b/>
      <sz val="16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0"/>
      <name val="AngsanaUPC"/>
      <family val="1"/>
      <charset val="222"/>
    </font>
    <font>
      <b/>
      <sz val="11"/>
      <name val="AngsanaUPC"/>
      <family val="1"/>
      <charset val="222"/>
    </font>
    <font>
      <sz val="10"/>
      <name val="AngsanaUPC"/>
      <family val="1"/>
      <charset val="222"/>
    </font>
    <font>
      <b/>
      <sz val="12"/>
      <name val="AngsanaUPC"/>
      <family val="1"/>
      <charset val="222"/>
    </font>
    <font>
      <sz val="16"/>
      <name val="AngsanaUPC"/>
      <family val="1"/>
      <charset val="222"/>
    </font>
    <font>
      <b/>
      <u val="singleAccounting"/>
      <sz val="16"/>
      <name val="AngsanaUPC"/>
      <family val="1"/>
      <charset val="222"/>
    </font>
    <font>
      <b/>
      <sz val="18"/>
      <color indexed="56"/>
      <name val="Cambria"/>
      <family val="2"/>
      <charset val="222"/>
    </font>
    <font>
      <b/>
      <sz val="15"/>
      <color indexed="56"/>
      <name val="Calibri"/>
      <family val="2"/>
      <charset val="222"/>
    </font>
    <font>
      <b/>
      <sz val="13"/>
      <color indexed="56"/>
      <name val="Calibri"/>
      <family val="2"/>
      <charset val="222"/>
    </font>
    <font>
      <b/>
      <sz val="11"/>
      <color indexed="56"/>
      <name val="Calibri"/>
      <family val="2"/>
      <charset val="222"/>
    </font>
    <font>
      <sz val="11"/>
      <color indexed="17"/>
      <name val="Calibri"/>
      <family val="2"/>
      <charset val="222"/>
    </font>
    <font>
      <sz val="11"/>
      <color indexed="20"/>
      <name val="Calibri"/>
      <family val="2"/>
      <charset val="222"/>
    </font>
    <font>
      <sz val="11"/>
      <color indexed="60"/>
      <name val="Calibri"/>
      <family val="2"/>
      <charset val="222"/>
    </font>
    <font>
      <sz val="11"/>
      <color indexed="62"/>
      <name val="Calibri"/>
      <family val="2"/>
      <charset val="222"/>
    </font>
    <font>
      <b/>
      <sz val="11"/>
      <color indexed="63"/>
      <name val="Calibri"/>
      <family val="2"/>
      <charset val="222"/>
    </font>
    <font>
      <b/>
      <sz val="11"/>
      <color indexed="52"/>
      <name val="Calibri"/>
      <family val="2"/>
      <charset val="222"/>
    </font>
    <font>
      <sz val="11"/>
      <color indexed="52"/>
      <name val="Calibri"/>
      <family val="2"/>
      <charset val="222"/>
    </font>
    <font>
      <b/>
      <sz val="11"/>
      <color indexed="9"/>
      <name val="Calibri"/>
      <family val="2"/>
      <charset val="222"/>
    </font>
    <font>
      <sz val="11"/>
      <color indexed="10"/>
      <name val="Calibri"/>
      <family val="2"/>
      <charset val="222"/>
    </font>
    <font>
      <i/>
      <sz val="11"/>
      <color indexed="23"/>
      <name val="Calibri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9"/>
      <name val="Calibri"/>
      <family val="2"/>
      <charset val="222"/>
    </font>
    <font>
      <sz val="11"/>
      <color indexed="8"/>
      <name val="Calibri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12"/>
      <name val="AngsanaUPC"/>
      <family val="1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17" fillId="3" borderId="0" applyNumberFormat="0" applyBorder="0" applyAlignment="0" applyProtection="0"/>
    <xf numFmtId="0" fontId="21" fillId="20" borderId="1" applyNumberFormat="0" applyAlignment="0" applyProtection="0"/>
    <xf numFmtId="0" fontId="23" fillId="21" borderId="2" applyNumberFormat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9" fillId="7" borderId="1" applyNumberFormat="0" applyAlignment="0" applyProtection="0"/>
    <xf numFmtId="0" fontId="22" fillId="0" borderId="6" applyNumberFormat="0" applyFill="0" applyAlignment="0" applyProtection="0"/>
    <xf numFmtId="0" fontId="18" fillId="22" borderId="0" applyNumberFormat="0" applyBorder="0" applyAlignment="0" applyProtection="0"/>
    <xf numFmtId="0" fontId="29" fillId="0" borderId="0"/>
    <xf numFmtId="0" fontId="29" fillId="23" borderId="7" applyNumberFormat="0" applyFont="0" applyAlignment="0" applyProtection="0"/>
    <xf numFmtId="0" fontId="20" fillId="20" borderId="8" applyNumberFormat="0" applyAlignment="0" applyProtection="0"/>
    <xf numFmtId="0" fontId="12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4" fillId="0" borderId="0" applyNumberFormat="0" applyFill="0" applyBorder="0" applyAlignment="0" applyProtection="0"/>
    <xf numFmtId="198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219" fontId="3" fillId="0" borderId="0" xfId="43" applyNumberFormat="1" applyFont="1" applyFill="1" applyBorder="1" applyAlignment="1">
      <alignment horizontal="centerContinuous"/>
    </xf>
    <xf numFmtId="219" fontId="3" fillId="0" borderId="0" xfId="43" applyNumberFormat="1" applyFont="1" applyFill="1" applyAlignment="1">
      <alignment horizontal="centerContinuous"/>
    </xf>
    <xf numFmtId="219" fontId="3" fillId="0" borderId="0" xfId="43" applyNumberFormat="1" applyFont="1" applyFill="1" applyAlignment="1">
      <alignment horizontal="left"/>
    </xf>
    <xf numFmtId="0" fontId="3" fillId="0" borderId="0" xfId="0" applyFont="1" applyAlignment="1">
      <alignment horizontal="centerContinuous"/>
    </xf>
    <xf numFmtId="219" fontId="4" fillId="0" borderId="0" xfId="43" applyNumberFormat="1" applyFont="1" applyFill="1"/>
    <xf numFmtId="219" fontId="4" fillId="0" borderId="10" xfId="43" applyNumberFormat="1" applyFont="1" applyFill="1" applyBorder="1" applyAlignment="1">
      <alignment horizontal="center" vertical="center" shrinkToFit="1"/>
    </xf>
    <xf numFmtId="219" fontId="7" fillId="0" borderId="11" xfId="43" applyNumberFormat="1" applyFont="1" applyFill="1" applyBorder="1" applyAlignment="1">
      <alignment horizontal="center" vertical="center"/>
    </xf>
    <xf numFmtId="219" fontId="8" fillId="0" borderId="11" xfId="43" applyNumberFormat="1" applyFont="1" applyFill="1" applyBorder="1" applyAlignment="1">
      <alignment horizontal="center" vertical="center"/>
    </xf>
    <xf numFmtId="219" fontId="8" fillId="0" borderId="0" xfId="43" applyNumberFormat="1" applyFont="1" applyFill="1" applyBorder="1" applyAlignment="1">
      <alignment horizontal="center" vertical="center"/>
    </xf>
    <xf numFmtId="198" fontId="5" fillId="0" borderId="12" xfId="43" applyNumberFormat="1" applyFont="1" applyFill="1" applyBorder="1"/>
    <xf numFmtId="219" fontId="5" fillId="0" borderId="0" xfId="43" applyNumberFormat="1" applyFont="1" applyFill="1"/>
    <xf numFmtId="198" fontId="5" fillId="0" borderId="13" xfId="43" applyNumberFormat="1" applyFont="1" applyFill="1" applyBorder="1"/>
    <xf numFmtId="0" fontId="5" fillId="0" borderId="0" xfId="0" applyFont="1"/>
    <xf numFmtId="0" fontId="10" fillId="0" borderId="0" xfId="0" applyFont="1"/>
    <xf numFmtId="219" fontId="4" fillId="0" borderId="0" xfId="43" applyNumberFormat="1" applyFont="1" applyFill="1" applyAlignment="1">
      <alignment horizontal="left"/>
    </xf>
    <xf numFmtId="0" fontId="10" fillId="0" borderId="0" xfId="0" applyFont="1" applyAlignment="1">
      <alignment horizontal="left"/>
    </xf>
    <xf numFmtId="198" fontId="10" fillId="0" borderId="0" xfId="0" applyNumberFormat="1" applyFont="1"/>
    <xf numFmtId="43" fontId="10" fillId="0" borderId="0" xfId="0" applyNumberFormat="1" applyFont="1"/>
    <xf numFmtId="43" fontId="4" fillId="0" borderId="14" xfId="43" applyNumberFormat="1" applyFont="1" applyFill="1" applyBorder="1"/>
    <xf numFmtId="205" fontId="5" fillId="0" borderId="15" xfId="0" applyNumberFormat="1" applyFont="1" applyBorder="1"/>
    <xf numFmtId="219" fontId="3" fillId="0" borderId="0" xfId="43" applyNumberFormat="1" applyFont="1" applyFill="1" applyBorder="1" applyAlignment="1">
      <alignment horizontal="left"/>
    </xf>
    <xf numFmtId="219" fontId="5" fillId="0" borderId="16" xfId="43" applyNumberFormat="1" applyFont="1" applyFill="1" applyBorder="1" applyAlignment="1">
      <alignment horizontal="center"/>
    </xf>
    <xf numFmtId="219" fontId="8" fillId="0" borderId="13" xfId="43" applyNumberFormat="1" applyFont="1" applyFill="1" applyBorder="1" applyAlignment="1">
      <alignment horizontal="center" vertical="center"/>
    </xf>
    <xf numFmtId="205" fontId="5" fillId="0" borderId="17" xfId="0" applyNumberFormat="1" applyFont="1" applyBorder="1"/>
    <xf numFmtId="205" fontId="5" fillId="0" borderId="18" xfId="0" applyNumberFormat="1" applyFont="1" applyBorder="1"/>
    <xf numFmtId="219" fontId="4" fillId="0" borderId="19" xfId="43" applyNumberFormat="1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/>
    </xf>
    <xf numFmtId="219" fontId="5" fillId="0" borderId="21" xfId="43" applyNumberFormat="1" applyFont="1" applyFill="1" applyBorder="1" applyAlignment="1">
      <alignment horizontal="center" vertical="center"/>
    </xf>
    <xf numFmtId="219" fontId="5" fillId="0" borderId="22" xfId="43" applyNumberFormat="1" applyFont="1" applyFill="1" applyBorder="1" applyAlignment="1">
      <alignment horizontal="center" vertical="center"/>
    </xf>
    <xf numFmtId="219" fontId="9" fillId="0" borderId="23" xfId="43" applyNumberFormat="1" applyFont="1" applyFill="1" applyBorder="1" applyAlignment="1">
      <alignment horizontal="centerContinuous" vertical="center"/>
    </xf>
    <xf numFmtId="205" fontId="5" fillId="0" borderId="24" xfId="0" applyNumberFormat="1" applyFont="1" applyBorder="1"/>
    <xf numFmtId="198" fontId="5" fillId="0" borderId="25" xfId="43" applyNumberFormat="1" applyFont="1" applyFill="1" applyBorder="1"/>
    <xf numFmtId="43" fontId="4" fillId="0" borderId="26" xfId="43" applyNumberFormat="1" applyFont="1" applyFill="1" applyBorder="1"/>
    <xf numFmtId="219" fontId="6" fillId="0" borderId="27" xfId="43" applyNumberFormat="1" applyFont="1" applyFill="1" applyBorder="1" applyAlignment="1">
      <alignment horizontal="center" vertical="center"/>
    </xf>
    <xf numFmtId="219" fontId="3" fillId="0" borderId="28" xfId="43" applyNumberFormat="1" applyFont="1" applyFill="1" applyBorder="1" applyAlignment="1">
      <alignment horizontal="centerContinuous" vertical="center"/>
    </xf>
    <xf numFmtId="219" fontId="3" fillId="0" borderId="29" xfId="43" applyNumberFormat="1" applyFont="1" applyFill="1" applyBorder="1" applyAlignment="1">
      <alignment horizontal="centerContinuous"/>
    </xf>
    <xf numFmtId="219" fontId="3" fillId="0" borderId="29" xfId="43" applyNumberFormat="1" applyFont="1" applyFill="1" applyBorder="1" applyAlignment="1">
      <alignment horizontal="centerContinuous" vertical="center"/>
    </xf>
    <xf numFmtId="219" fontId="3" fillId="0" borderId="30" xfId="43" applyNumberFormat="1" applyFont="1" applyFill="1" applyBorder="1" applyAlignment="1">
      <alignment horizontal="center" vertical="center"/>
    </xf>
    <xf numFmtId="219" fontId="3" fillId="0" borderId="31" xfId="43" applyNumberFormat="1" applyFont="1" applyFill="1" applyBorder="1" applyAlignment="1">
      <alignment horizontal="center" vertical="center" wrapText="1" shrinkToFit="1"/>
    </xf>
    <xf numFmtId="219" fontId="3" fillId="0" borderId="25" xfId="43" applyNumberFormat="1" applyFont="1" applyFill="1" applyBorder="1" applyAlignment="1">
      <alignment horizontal="center" vertical="center" wrapText="1" shrinkToFit="1"/>
    </xf>
    <xf numFmtId="219" fontId="3" fillId="0" borderId="32" xfId="43" applyNumberFormat="1" applyFont="1" applyFill="1" applyBorder="1" applyAlignment="1">
      <alignment horizontal="center" vertical="center" wrapText="1" shrinkToFit="1"/>
    </xf>
    <xf numFmtId="219" fontId="3" fillId="0" borderId="26" xfId="43" applyNumberFormat="1" applyFont="1" applyFill="1" applyBorder="1" applyAlignment="1">
      <alignment horizontal="center" vertical="center"/>
    </xf>
    <xf numFmtId="219" fontId="3" fillId="0" borderId="27" xfId="43" applyNumberFormat="1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219" fontId="3" fillId="0" borderId="33" xfId="43" applyNumberFormat="1" applyFont="1" applyFill="1" applyBorder="1" applyAlignment="1">
      <alignment horizontal="centerContinuous"/>
    </xf>
    <xf numFmtId="219" fontId="3" fillId="0" borderId="34" xfId="43" applyNumberFormat="1" applyFont="1" applyFill="1" applyBorder="1" applyAlignment="1">
      <alignment horizontal="centerContinuous"/>
    </xf>
    <xf numFmtId="219" fontId="10" fillId="0" borderId="16" xfId="43" applyNumberFormat="1" applyFont="1" applyFill="1" applyBorder="1" applyAlignment="1">
      <alignment horizontal="centerContinuous"/>
    </xf>
    <xf numFmtId="219" fontId="3" fillId="0" borderId="0" xfId="43" applyNumberFormat="1" applyFont="1" applyFill="1"/>
    <xf numFmtId="219" fontId="3" fillId="0" borderId="10" xfId="43" applyNumberFormat="1" applyFont="1" applyFill="1" applyBorder="1" applyAlignment="1">
      <alignment horizontal="center" vertical="center" shrinkToFit="1"/>
    </xf>
    <xf numFmtId="219" fontId="3" fillId="0" borderId="35" xfId="43" applyNumberFormat="1" applyFont="1" applyFill="1" applyBorder="1" applyAlignment="1">
      <alignment horizontal="center" vertical="center" wrapText="1" shrinkToFit="1"/>
    </xf>
    <xf numFmtId="219" fontId="10" fillId="0" borderId="11" xfId="43" applyNumberFormat="1" applyFont="1" applyFill="1" applyBorder="1" applyAlignment="1">
      <alignment horizontal="center" vertical="center"/>
    </xf>
    <xf numFmtId="219" fontId="10" fillId="0" borderId="13" xfId="43" applyNumberFormat="1" applyFont="1" applyFill="1" applyBorder="1" applyAlignment="1">
      <alignment horizontal="center" vertical="center"/>
    </xf>
    <xf numFmtId="219" fontId="10" fillId="0" borderId="0" xfId="43" applyNumberFormat="1" applyFont="1" applyFill="1" applyBorder="1" applyAlignment="1">
      <alignment horizontal="center" vertical="center"/>
    </xf>
    <xf numFmtId="219" fontId="3" fillId="0" borderId="36" xfId="43" applyNumberFormat="1" applyFont="1" applyFill="1" applyBorder="1" applyAlignment="1">
      <alignment horizontal="center" vertical="center"/>
    </xf>
    <xf numFmtId="198" fontId="10" fillId="0" borderId="12" xfId="43" applyNumberFormat="1" applyFont="1" applyFill="1" applyBorder="1"/>
    <xf numFmtId="198" fontId="10" fillId="0" borderId="37" xfId="43" applyNumberFormat="1" applyFont="1" applyFill="1" applyBorder="1"/>
    <xf numFmtId="43" fontId="3" fillId="0" borderId="14" xfId="43" applyNumberFormat="1" applyFont="1" applyFill="1" applyBorder="1"/>
    <xf numFmtId="219" fontId="10" fillId="0" borderId="0" xfId="43" applyNumberFormat="1" applyFont="1" applyFill="1"/>
    <xf numFmtId="219" fontId="3" fillId="0" borderId="38" xfId="43" applyNumberFormat="1" applyFont="1" applyFill="1" applyBorder="1" applyAlignment="1">
      <alignment horizontal="center" vertical="center"/>
    </xf>
    <xf numFmtId="198" fontId="10" fillId="0" borderId="39" xfId="43" applyNumberFormat="1" applyFont="1" applyFill="1" applyBorder="1"/>
    <xf numFmtId="219" fontId="3" fillId="0" borderId="40" xfId="43" applyNumberFormat="1" applyFont="1" applyFill="1" applyBorder="1" applyAlignment="1">
      <alignment horizontal="center" vertical="center"/>
    </xf>
    <xf numFmtId="198" fontId="10" fillId="0" borderId="41" xfId="43" applyNumberFormat="1" applyFont="1" applyFill="1" applyBorder="1"/>
    <xf numFmtId="198" fontId="10" fillId="0" borderId="11" xfId="43" applyNumberFormat="1" applyFont="1" applyFill="1" applyBorder="1"/>
    <xf numFmtId="219" fontId="3" fillId="0" borderId="42" xfId="43" applyNumberFormat="1" applyFont="1" applyFill="1" applyBorder="1" applyAlignment="1">
      <alignment horizontal="center" vertical="center" shrinkToFit="1"/>
    </xf>
    <xf numFmtId="198" fontId="10" fillId="0" borderId="29" xfId="43" applyNumberFormat="1" applyFont="1" applyFill="1" applyBorder="1"/>
    <xf numFmtId="198" fontId="10" fillId="0" borderId="43" xfId="43" applyNumberFormat="1" applyFont="1" applyFill="1" applyBorder="1"/>
    <xf numFmtId="43" fontId="3" fillId="0" borderId="44" xfId="43" applyNumberFormat="1" applyFont="1" applyFill="1" applyBorder="1"/>
    <xf numFmtId="219" fontId="3" fillId="0" borderId="45" xfId="43" applyNumberFormat="1" applyFont="1" applyFill="1" applyBorder="1" applyAlignment="1">
      <alignment horizontal="center" vertical="center" shrinkToFit="1"/>
    </xf>
    <xf numFmtId="43" fontId="10" fillId="0" borderId="46" xfId="43" applyNumberFormat="1" applyFont="1" applyFill="1" applyBorder="1"/>
    <xf numFmtId="43" fontId="10" fillId="0" borderId="47" xfId="43" applyNumberFormat="1" applyFont="1" applyFill="1" applyBorder="1"/>
    <xf numFmtId="43" fontId="3" fillId="0" borderId="48" xfId="43" applyNumberFormat="1" applyFont="1" applyFill="1" applyBorder="1"/>
    <xf numFmtId="198" fontId="10" fillId="0" borderId="49" xfId="43" applyNumberFormat="1" applyFont="1" applyFill="1" applyBorder="1"/>
    <xf numFmtId="219" fontId="3" fillId="0" borderId="10" xfId="43" applyNumberFormat="1" applyFont="1" applyFill="1" applyBorder="1" applyAlignment="1">
      <alignment horizontal="center" vertical="center"/>
    </xf>
    <xf numFmtId="198" fontId="10" fillId="0" borderId="50" xfId="43" applyNumberFormat="1" applyFont="1" applyFill="1" applyBorder="1"/>
    <xf numFmtId="198" fontId="10" fillId="0" borderId="51" xfId="43" applyNumberFormat="1" applyFont="1" applyFill="1" applyBorder="1"/>
    <xf numFmtId="219" fontId="3" fillId="0" borderId="42" xfId="43" applyNumberFormat="1" applyFont="1" applyFill="1" applyBorder="1" applyAlignment="1">
      <alignment horizontal="center" vertical="center"/>
    </xf>
    <xf numFmtId="43" fontId="10" fillId="0" borderId="29" xfId="43" applyNumberFormat="1" applyFont="1" applyFill="1" applyBorder="1"/>
    <xf numFmtId="43" fontId="10" fillId="0" borderId="43" xfId="43" applyNumberFormat="1" applyFont="1" applyFill="1" applyBorder="1"/>
    <xf numFmtId="219" fontId="3" fillId="0" borderId="45" xfId="43" applyNumberFormat="1" applyFont="1" applyFill="1" applyBorder="1" applyAlignment="1">
      <alignment horizontal="center" vertical="center"/>
    </xf>
    <xf numFmtId="43" fontId="10" fillId="0" borderId="13" xfId="43" applyNumberFormat="1" applyFont="1" applyFill="1" applyBorder="1"/>
    <xf numFmtId="219" fontId="10" fillId="0" borderId="29" xfId="43" applyNumberFormat="1" applyFont="1" applyFill="1" applyBorder="1"/>
    <xf numFmtId="219" fontId="3" fillId="0" borderId="52" xfId="43" applyNumberFormat="1" applyFont="1" applyFill="1" applyBorder="1" applyAlignment="1">
      <alignment horizontal="center" vertical="center"/>
    </xf>
    <xf numFmtId="219" fontId="10" fillId="0" borderId="35" xfId="43" applyNumberFormat="1" applyFont="1" applyFill="1" applyBorder="1"/>
    <xf numFmtId="43" fontId="10" fillId="0" borderId="35" xfId="43" applyNumberFormat="1" applyFont="1" applyFill="1" applyBorder="1"/>
    <xf numFmtId="43" fontId="3" fillId="0" borderId="53" xfId="43" applyNumberFormat="1" applyFont="1" applyFill="1" applyBorder="1"/>
    <xf numFmtId="0" fontId="3" fillId="0" borderId="17" xfId="0" applyFont="1" applyBorder="1" applyAlignment="1">
      <alignment horizontal="center"/>
    </xf>
    <xf numFmtId="205" fontId="10" fillId="0" borderId="15" xfId="0" applyNumberFormat="1" applyFont="1" applyBorder="1"/>
    <xf numFmtId="43" fontId="10" fillId="0" borderId="15" xfId="0" applyNumberFormat="1" applyFont="1" applyBorder="1"/>
    <xf numFmtId="43" fontId="3" fillId="0" borderId="18" xfId="0" applyNumberFormat="1" applyFont="1" applyBorder="1"/>
    <xf numFmtId="219" fontId="30" fillId="0" borderId="37" xfId="0" applyNumberFormat="1" applyFont="1" applyBorder="1" applyAlignment="1">
      <alignment vertical="top" wrapText="1"/>
    </xf>
    <xf numFmtId="219" fontId="30" fillId="0" borderId="49" xfId="0" applyNumberFormat="1" applyFont="1" applyBorder="1" applyAlignment="1">
      <alignment vertical="top" wrapText="1"/>
    </xf>
    <xf numFmtId="219" fontId="30" fillId="0" borderId="54" xfId="0" applyNumberFormat="1" applyFont="1" applyBorder="1" applyAlignment="1">
      <alignment vertical="top" wrapText="1"/>
    </xf>
    <xf numFmtId="219" fontId="30" fillId="0" borderId="43" xfId="0" applyNumberFormat="1" applyFont="1" applyBorder="1" applyAlignment="1">
      <alignment vertical="top" wrapText="1"/>
    </xf>
    <xf numFmtId="219" fontId="30" fillId="0" borderId="12" xfId="0" applyNumberFormat="1" applyFont="1" applyBorder="1" applyAlignment="1">
      <alignment vertical="top" wrapText="1"/>
    </xf>
    <xf numFmtId="219" fontId="30" fillId="0" borderId="39" xfId="0" applyNumberFormat="1" applyFont="1" applyBorder="1" applyAlignment="1">
      <alignment vertical="top" wrapText="1"/>
    </xf>
    <xf numFmtId="219" fontId="30" fillId="0" borderId="50" xfId="0" applyNumberFormat="1" applyFont="1" applyBorder="1" applyAlignment="1">
      <alignment vertical="top" wrapText="1"/>
    </xf>
    <xf numFmtId="43" fontId="30" fillId="0" borderId="37" xfId="0" applyNumberFormat="1" applyFont="1" applyBorder="1" applyAlignment="1">
      <alignment vertical="top" wrapText="1"/>
    </xf>
    <xf numFmtId="43" fontId="30" fillId="0" borderId="49" xfId="0" applyNumberFormat="1" applyFont="1" applyBorder="1" applyAlignment="1">
      <alignment vertical="top" wrapText="1"/>
    </xf>
    <xf numFmtId="43" fontId="30" fillId="0" borderId="54" xfId="0" applyNumberFormat="1" applyFont="1" applyBorder="1" applyAlignment="1">
      <alignment vertical="top" wrapText="1"/>
    </xf>
    <xf numFmtId="205" fontId="31" fillId="0" borderId="36" xfId="43" applyNumberFormat="1" applyFont="1" applyFill="1" applyBorder="1" applyAlignment="1">
      <alignment horizontal="center" vertical="center"/>
    </xf>
    <xf numFmtId="205" fontId="31" fillId="0" borderId="38" xfId="43" applyNumberFormat="1" applyFont="1" applyFill="1" applyBorder="1" applyAlignment="1">
      <alignment horizontal="center" vertical="center"/>
    </xf>
    <xf numFmtId="205" fontId="31" fillId="0" borderId="40" xfId="43" applyNumberFormat="1" applyFont="1" applyFill="1" applyBorder="1" applyAlignment="1">
      <alignment horizontal="center" vertical="center"/>
    </xf>
    <xf numFmtId="205" fontId="31" fillId="0" borderId="37" xfId="43" applyNumberFormat="1" applyFont="1" applyFill="1" applyBorder="1" applyAlignment="1">
      <alignment horizontal="center" vertical="center"/>
    </xf>
    <xf numFmtId="205" fontId="31" fillId="0" borderId="49" xfId="43" applyNumberFormat="1" applyFont="1" applyFill="1" applyBorder="1" applyAlignment="1">
      <alignment horizontal="center" vertical="center"/>
    </xf>
    <xf numFmtId="205" fontId="31" fillId="0" borderId="55" xfId="43" applyNumberFormat="1" applyFont="1" applyFill="1" applyBorder="1" applyAlignment="1">
      <alignment horizontal="center" vertical="center"/>
    </xf>
    <xf numFmtId="205" fontId="31" fillId="0" borderId="54" xfId="43" applyNumberFormat="1" applyFont="1" applyFill="1" applyBorder="1" applyAlignment="1">
      <alignment horizontal="center" vertical="center"/>
    </xf>
    <xf numFmtId="219" fontId="3" fillId="0" borderId="56" xfId="43" applyNumberFormat="1" applyFont="1" applyFill="1" applyBorder="1" applyAlignment="1">
      <alignment horizontal="center" vertical="center" shrinkToFit="1"/>
    </xf>
    <xf numFmtId="219" fontId="3" fillId="0" borderId="10" xfId="43" applyNumberFormat="1" applyFont="1" applyFill="1" applyBorder="1" applyAlignment="1">
      <alignment horizontal="center" vertical="center" shrinkToFit="1"/>
    </xf>
    <xf numFmtId="219" fontId="3" fillId="0" borderId="57" xfId="43" applyNumberFormat="1" applyFont="1" applyFill="1" applyBorder="1" applyAlignment="1">
      <alignment horizontal="center" vertical="center" shrinkToFit="1"/>
    </xf>
    <xf numFmtId="219" fontId="4" fillId="0" borderId="33" xfId="43" applyNumberFormat="1" applyFont="1" applyFill="1" applyBorder="1" applyAlignment="1">
      <alignment horizontal="center"/>
    </xf>
    <xf numFmtId="219" fontId="4" fillId="0" borderId="34" xfId="43" applyNumberFormat="1" applyFont="1" applyFill="1" applyBorder="1" applyAlignment="1">
      <alignment horizontal="center"/>
    </xf>
    <xf numFmtId="219" fontId="4" fillId="0" borderId="58" xfId="43" applyNumberFormat="1" applyFont="1" applyFill="1" applyBorder="1" applyAlignment="1">
      <alignment horizontal="center" vertical="center" shrinkToFit="1"/>
    </xf>
    <xf numFmtId="219" fontId="4" fillId="0" borderId="59" xfId="43" applyNumberFormat="1" applyFont="1" applyFill="1" applyBorder="1" applyAlignment="1">
      <alignment horizontal="center" vertical="center" shrinkToFit="1"/>
    </xf>
    <xf numFmtId="219" fontId="4" fillId="0" borderId="60" xfId="43" applyNumberFormat="1" applyFont="1" applyFill="1" applyBorder="1" applyAlignment="1">
      <alignment horizontal="center" vertical="center" shrinkToFi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_โรงเรียนครบ" xfId="37"/>
    <cellStyle name="Note" xfId="38"/>
    <cellStyle name="Output" xfId="39"/>
    <cellStyle name="Title" xfId="40"/>
    <cellStyle name="Total" xfId="41"/>
    <cellStyle name="Warning Text" xfId="42"/>
    <cellStyle name="เครื่องหมายจุลภาค" xfId="43" builtinId="3"/>
    <cellStyle name="ปกติ" xfId="0" builtinId="0"/>
    <cellStyle name="ปกติ 2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view="pageBreakPreview" topLeftCell="A34" zoomScaleNormal="120" zoomScaleSheetLayoutView="100" workbookViewId="0">
      <selection activeCell="D10" sqref="D10"/>
    </sheetView>
  </sheetViews>
  <sheetFormatPr defaultRowHeight="23.25"/>
  <cols>
    <col min="1" max="1" width="22.5" style="14" customWidth="1"/>
    <col min="2" max="5" width="18.1640625" style="14" customWidth="1"/>
    <col min="6" max="6" width="19.33203125" style="14" customWidth="1"/>
    <col min="7" max="16384" width="9.33203125" style="14"/>
  </cols>
  <sheetData>
    <row r="1" spans="1:6">
      <c r="A1" s="1" t="s">
        <v>49</v>
      </c>
      <c r="B1" s="1"/>
      <c r="C1" s="1"/>
      <c r="D1" s="1"/>
      <c r="E1" s="1"/>
      <c r="F1" s="1"/>
    </row>
    <row r="2" spans="1:6" s="3" customFormat="1">
      <c r="A2" s="1" t="s">
        <v>39</v>
      </c>
      <c r="B2" s="1"/>
      <c r="C2" s="1"/>
      <c r="D2" s="1"/>
      <c r="E2" s="1"/>
      <c r="F2" s="1"/>
    </row>
    <row r="3" spans="1:6" s="3" customFormat="1">
      <c r="A3" s="4" t="s">
        <v>41</v>
      </c>
      <c r="B3" s="2"/>
      <c r="C3" s="1"/>
      <c r="D3" s="4"/>
      <c r="E3" s="1"/>
      <c r="F3" s="1"/>
    </row>
    <row r="4" spans="1:6" s="3" customFormat="1">
      <c r="A4" s="4" t="s">
        <v>46</v>
      </c>
      <c r="B4" s="1"/>
      <c r="C4" s="1"/>
      <c r="D4" s="1"/>
      <c r="E4" s="1"/>
      <c r="F4" s="1"/>
    </row>
    <row r="5" spans="1:6" s="3" customFormat="1" ht="9" customHeight="1" thickBot="1">
      <c r="B5" s="21"/>
      <c r="C5" s="21"/>
      <c r="D5" s="21"/>
      <c r="E5" s="21"/>
      <c r="F5" s="21"/>
    </row>
    <row r="6" spans="1:6" s="48" customFormat="1">
      <c r="A6" s="107" t="s">
        <v>0</v>
      </c>
      <c r="B6" s="45" t="s">
        <v>1</v>
      </c>
      <c r="C6" s="46"/>
      <c r="D6" s="46"/>
      <c r="E6" s="47"/>
      <c r="F6" s="43" t="s">
        <v>2</v>
      </c>
    </row>
    <row r="7" spans="1:6" s="48" customFormat="1">
      <c r="A7" s="108"/>
      <c r="B7" s="37" t="s">
        <v>3</v>
      </c>
      <c r="C7" s="37"/>
      <c r="D7" s="37" t="s">
        <v>4</v>
      </c>
      <c r="E7" s="37"/>
      <c r="F7" s="38" t="s">
        <v>5</v>
      </c>
    </row>
    <row r="8" spans="1:6" s="48" customFormat="1" ht="50.25" customHeight="1" thickBot="1">
      <c r="A8" s="109"/>
      <c r="B8" s="41" t="s">
        <v>7</v>
      </c>
      <c r="C8" s="50" t="s">
        <v>8</v>
      </c>
      <c r="D8" s="41" t="s">
        <v>7</v>
      </c>
      <c r="E8" s="41" t="s">
        <v>8</v>
      </c>
      <c r="F8" s="42" t="s">
        <v>6</v>
      </c>
    </row>
    <row r="9" spans="1:6" s="48" customFormat="1">
      <c r="A9" s="49" t="s">
        <v>9</v>
      </c>
      <c r="B9" s="51"/>
      <c r="C9" s="51"/>
      <c r="D9" s="52"/>
      <c r="E9" s="53"/>
      <c r="F9" s="38"/>
    </row>
    <row r="10" spans="1:6" s="58" customFormat="1">
      <c r="A10" s="54" t="s">
        <v>10</v>
      </c>
      <c r="B10" s="90">
        <v>0</v>
      </c>
      <c r="C10" s="55">
        <f>ROUNDDOWN(B10*100,2)</f>
        <v>0</v>
      </c>
      <c r="D10" s="90">
        <v>0</v>
      </c>
      <c r="E10" s="56">
        <f>ROUNDDOWN(D10*215,2)</f>
        <v>0</v>
      </c>
      <c r="F10" s="57">
        <f>SUM(C10+E10)</f>
        <v>0</v>
      </c>
    </row>
    <row r="11" spans="1:6" s="58" customFormat="1">
      <c r="A11" s="59" t="s">
        <v>11</v>
      </c>
      <c r="B11" s="91">
        <v>0</v>
      </c>
      <c r="C11" s="60">
        <f>ROUNDDOWN(B11*100,2)</f>
        <v>0</v>
      </c>
      <c r="D11" s="91">
        <v>0</v>
      </c>
      <c r="E11" s="56">
        <f>ROUNDDOWN(D11*215,2)</f>
        <v>0</v>
      </c>
      <c r="F11" s="57">
        <f>SUM(C11+E11)</f>
        <v>0</v>
      </c>
    </row>
    <row r="12" spans="1:6" s="58" customFormat="1">
      <c r="A12" s="61" t="s">
        <v>12</v>
      </c>
      <c r="B12" s="92">
        <v>0</v>
      </c>
      <c r="C12" s="62">
        <f>ROUNDDOWN(B12*100,2)</f>
        <v>0</v>
      </c>
      <c r="D12" s="92">
        <v>0</v>
      </c>
      <c r="E12" s="63">
        <f>ROUNDDOWN(D12*215,2)</f>
        <v>0</v>
      </c>
      <c r="F12" s="57">
        <f>SUM(C12+E12)</f>
        <v>0</v>
      </c>
    </row>
    <row r="13" spans="1:6" s="58" customFormat="1">
      <c r="A13" s="64" t="s">
        <v>13</v>
      </c>
      <c r="B13" s="93">
        <f>SUM(B10:B12)</f>
        <v>0</v>
      </c>
      <c r="C13" s="65">
        <f>SUM(C10:C12)</f>
        <v>0</v>
      </c>
      <c r="D13" s="93">
        <f>SUM(D10:D12)</f>
        <v>0</v>
      </c>
      <c r="E13" s="66">
        <f>ROUNDDOWN(D13*215,2)</f>
        <v>0</v>
      </c>
      <c r="F13" s="67">
        <f>SUM(F10:F12)</f>
        <v>0</v>
      </c>
    </row>
    <row r="14" spans="1:6" s="58" customFormat="1">
      <c r="A14" s="68" t="s">
        <v>14</v>
      </c>
      <c r="B14" s="69"/>
      <c r="C14" s="69"/>
      <c r="D14" s="69"/>
      <c r="E14" s="70"/>
      <c r="F14" s="71"/>
    </row>
    <row r="15" spans="1:6" s="58" customFormat="1">
      <c r="A15" s="54" t="s">
        <v>15</v>
      </c>
      <c r="B15" s="94">
        <v>0</v>
      </c>
      <c r="C15" s="55">
        <f t="shared" ref="C15:C20" si="0">ROUNDDOWN(B15*195,2)</f>
        <v>0</v>
      </c>
      <c r="D15" s="94">
        <v>0</v>
      </c>
      <c r="E15" s="56">
        <f t="shared" ref="E15:E20" si="1">ROUNDDOWN(D15*240,2)</f>
        <v>0</v>
      </c>
      <c r="F15" s="57">
        <f t="shared" ref="F15:F20" si="2">SUM(C15+E15)</f>
        <v>0</v>
      </c>
    </row>
    <row r="16" spans="1:6" s="58" customFormat="1">
      <c r="A16" s="59" t="s">
        <v>16</v>
      </c>
      <c r="B16" s="95">
        <v>0</v>
      </c>
      <c r="C16" s="60">
        <f t="shared" si="0"/>
        <v>0</v>
      </c>
      <c r="D16" s="95">
        <v>0</v>
      </c>
      <c r="E16" s="72">
        <f t="shared" si="1"/>
        <v>0</v>
      </c>
      <c r="F16" s="57">
        <f t="shared" si="2"/>
        <v>0</v>
      </c>
    </row>
    <row r="17" spans="1:6" s="58" customFormat="1">
      <c r="A17" s="59" t="s">
        <v>17</v>
      </c>
      <c r="B17" s="95">
        <v>0</v>
      </c>
      <c r="C17" s="60">
        <f t="shared" si="0"/>
        <v>0</v>
      </c>
      <c r="D17" s="95">
        <v>0</v>
      </c>
      <c r="E17" s="72">
        <f t="shared" si="1"/>
        <v>0</v>
      </c>
      <c r="F17" s="57">
        <f t="shared" si="2"/>
        <v>0</v>
      </c>
    </row>
    <row r="18" spans="1:6" s="58" customFormat="1">
      <c r="A18" s="59" t="s">
        <v>18</v>
      </c>
      <c r="B18" s="95">
        <v>0</v>
      </c>
      <c r="C18" s="60">
        <f t="shared" si="0"/>
        <v>0</v>
      </c>
      <c r="D18" s="95">
        <v>0</v>
      </c>
      <c r="E18" s="72">
        <f t="shared" si="1"/>
        <v>0</v>
      </c>
      <c r="F18" s="57">
        <f t="shared" si="2"/>
        <v>0</v>
      </c>
    </row>
    <row r="19" spans="1:6" s="58" customFormat="1">
      <c r="A19" s="59" t="s">
        <v>19</v>
      </c>
      <c r="B19" s="95">
        <v>0</v>
      </c>
      <c r="C19" s="60">
        <f t="shared" si="0"/>
        <v>0</v>
      </c>
      <c r="D19" s="95">
        <v>0</v>
      </c>
      <c r="E19" s="72">
        <f t="shared" si="1"/>
        <v>0</v>
      </c>
      <c r="F19" s="57">
        <f t="shared" si="2"/>
        <v>0</v>
      </c>
    </row>
    <row r="20" spans="1:6" s="58" customFormat="1">
      <c r="A20" s="73" t="s">
        <v>20</v>
      </c>
      <c r="B20" s="96">
        <v>0</v>
      </c>
      <c r="C20" s="74">
        <f t="shared" si="0"/>
        <v>0</v>
      </c>
      <c r="D20" s="96">
        <v>0</v>
      </c>
      <c r="E20" s="75">
        <f t="shared" si="1"/>
        <v>0</v>
      </c>
      <c r="F20" s="57">
        <f t="shared" si="2"/>
        <v>0</v>
      </c>
    </row>
    <row r="21" spans="1:6" s="58" customFormat="1">
      <c r="A21" s="76" t="s">
        <v>21</v>
      </c>
      <c r="B21" s="93">
        <f>SUM(B15:B20)</f>
        <v>0</v>
      </c>
      <c r="C21" s="77">
        <f>SUM(C15:C20)</f>
        <v>0</v>
      </c>
      <c r="D21" s="93">
        <f>SUM(D15:D20)</f>
        <v>0</v>
      </c>
      <c r="E21" s="78">
        <f>SUM(E15:E20)</f>
        <v>0</v>
      </c>
      <c r="F21" s="67">
        <f>SUM(F15:F20)</f>
        <v>0</v>
      </c>
    </row>
    <row r="22" spans="1:6" s="58" customFormat="1">
      <c r="A22" s="79" t="s">
        <v>22</v>
      </c>
      <c r="B22" s="80"/>
      <c r="C22" s="80"/>
      <c r="D22" s="80"/>
      <c r="E22" s="69"/>
      <c r="F22" s="71"/>
    </row>
    <row r="23" spans="1:6" s="58" customFormat="1">
      <c r="A23" s="54" t="s">
        <v>23</v>
      </c>
      <c r="B23" s="90">
        <v>0</v>
      </c>
      <c r="C23" s="55">
        <f>ROUNDDOWN(B23*210,2)</f>
        <v>0</v>
      </c>
      <c r="D23" s="90">
        <v>0</v>
      </c>
      <c r="E23" s="55">
        <f>ROUNDDOWN(D23*440,2)</f>
        <v>0</v>
      </c>
      <c r="F23" s="57">
        <f>SUM(C23+E23)</f>
        <v>0</v>
      </c>
    </row>
    <row r="24" spans="1:6" s="58" customFormat="1">
      <c r="A24" s="59" t="s">
        <v>24</v>
      </c>
      <c r="B24" s="91">
        <v>0</v>
      </c>
      <c r="C24" s="55">
        <f>ROUNDDOWN(B24*210,2)</f>
        <v>0</v>
      </c>
      <c r="D24" s="91">
        <v>0</v>
      </c>
      <c r="E24" s="55">
        <f>ROUNDDOWN(D24*440,2)</f>
        <v>0</v>
      </c>
      <c r="F24" s="57">
        <f>SUM(C24+E24)</f>
        <v>0</v>
      </c>
    </row>
    <row r="25" spans="1:6" s="58" customFormat="1">
      <c r="A25" s="73" t="s">
        <v>25</v>
      </c>
      <c r="B25" s="92">
        <v>0</v>
      </c>
      <c r="C25" s="55">
        <f>ROUNDDOWN(B25*210,2)</f>
        <v>0</v>
      </c>
      <c r="D25" s="92">
        <v>0</v>
      </c>
      <c r="E25" s="55">
        <f>ROUNDDOWN(D25*440,2)</f>
        <v>0</v>
      </c>
      <c r="F25" s="57">
        <f>SUM(C25+E25)</f>
        <v>0</v>
      </c>
    </row>
    <row r="26" spans="1:6" s="58" customFormat="1">
      <c r="A26" s="76" t="s">
        <v>26</v>
      </c>
      <c r="B26" s="81">
        <f>SUM(B23:B25)</f>
        <v>0</v>
      </c>
      <c r="C26" s="77">
        <f>SUM(C23:C25)</f>
        <v>0</v>
      </c>
      <c r="D26" s="81">
        <f>SUM(D23:D25)</f>
        <v>0</v>
      </c>
      <c r="E26" s="77">
        <f>SUM(E23:E25)</f>
        <v>0</v>
      </c>
      <c r="F26" s="67">
        <f>SUM(F23:F25)</f>
        <v>0</v>
      </c>
    </row>
    <row r="27" spans="1:6" s="58" customFormat="1">
      <c r="A27" s="79" t="s">
        <v>27</v>
      </c>
      <c r="B27" s="69"/>
      <c r="C27" s="69"/>
      <c r="D27" s="69"/>
      <c r="E27" s="69"/>
      <c r="F27" s="71"/>
    </row>
    <row r="28" spans="1:6" s="58" customFormat="1">
      <c r="A28" s="54" t="s">
        <v>28</v>
      </c>
      <c r="B28" s="97">
        <v>0</v>
      </c>
      <c r="C28" s="55">
        <f>ROUNDDOWN(B28*230,2)</f>
        <v>0</v>
      </c>
      <c r="D28" s="97">
        <v>0</v>
      </c>
      <c r="E28" s="55">
        <f>ROUNDDOWN(D28*475,2)</f>
        <v>0</v>
      </c>
      <c r="F28" s="57">
        <f>SUM(C28+E28)</f>
        <v>0</v>
      </c>
    </row>
    <row r="29" spans="1:6" s="58" customFormat="1">
      <c r="A29" s="59" t="s">
        <v>29</v>
      </c>
      <c r="B29" s="98">
        <v>0</v>
      </c>
      <c r="C29" s="55">
        <f>ROUNDDOWN(B29*230,2)</f>
        <v>0</v>
      </c>
      <c r="D29" s="98">
        <v>0</v>
      </c>
      <c r="E29" s="55">
        <f>ROUNDDOWN(D29*475,2)</f>
        <v>0</v>
      </c>
      <c r="F29" s="57">
        <f>SUM(C29+E29)</f>
        <v>0</v>
      </c>
    </row>
    <row r="30" spans="1:6" s="58" customFormat="1">
      <c r="A30" s="73" t="s">
        <v>30</v>
      </c>
      <c r="B30" s="99">
        <v>0</v>
      </c>
      <c r="C30" s="55">
        <f>ROUNDDOWN(B30*230,2)</f>
        <v>0</v>
      </c>
      <c r="D30" s="99">
        <v>0</v>
      </c>
      <c r="E30" s="55">
        <f>ROUNDDOWN(D30*475,2)</f>
        <v>0</v>
      </c>
      <c r="F30" s="57">
        <f>SUM(C30+E30)</f>
        <v>0</v>
      </c>
    </row>
    <row r="31" spans="1:6" s="58" customFormat="1" ht="24" thickBot="1">
      <c r="A31" s="82" t="s">
        <v>31</v>
      </c>
      <c r="B31" s="83">
        <f>SUM(B28:B30)</f>
        <v>0</v>
      </c>
      <c r="C31" s="84">
        <f>SUM(C28:C30)</f>
        <v>0</v>
      </c>
      <c r="D31" s="83">
        <f>SUM(D28:D30)</f>
        <v>0</v>
      </c>
      <c r="E31" s="84">
        <f>SUM(E28:E30)</f>
        <v>0</v>
      </c>
      <c r="F31" s="85">
        <f>SUM(F28:F30)</f>
        <v>0</v>
      </c>
    </row>
    <row r="32" spans="1:6" ht="24" thickBot="1">
      <c r="A32" s="86" t="s">
        <v>32</v>
      </c>
      <c r="B32" s="87">
        <f>SUM(B13+B21+B26+B31)</f>
        <v>0</v>
      </c>
      <c r="C32" s="88">
        <f>SUM(C13+C21+C26+C31)</f>
        <v>0</v>
      </c>
      <c r="D32" s="87">
        <f>SUM(D13+D21+D26+D31)</f>
        <v>0</v>
      </c>
      <c r="E32" s="88">
        <f>SUM(E13+E21+E26+E31)</f>
        <v>0</v>
      </c>
      <c r="F32" s="89">
        <f>SUM(F13+F21+F26+F31)</f>
        <v>0</v>
      </c>
    </row>
    <row r="33" spans="1:6" ht="24" thickTop="1">
      <c r="F33" s="18"/>
    </row>
    <row r="34" spans="1:6">
      <c r="F34" s="16" t="s">
        <v>37</v>
      </c>
    </row>
    <row r="35" spans="1:6">
      <c r="E35" s="44" t="s">
        <v>33</v>
      </c>
    </row>
    <row r="38" spans="1:6">
      <c r="F38" s="14" t="s">
        <v>40</v>
      </c>
    </row>
    <row r="39" spans="1:6">
      <c r="E39" s="44" t="s">
        <v>33</v>
      </c>
    </row>
    <row r="42" spans="1:6">
      <c r="A42" s="14" t="s">
        <v>45</v>
      </c>
    </row>
  </sheetData>
  <mergeCells count="1">
    <mergeCell ref="A6:A8"/>
  </mergeCells>
  <phoneticPr fontId="2" type="noConversion"/>
  <printOptions horizontalCentered="1"/>
  <pageMargins left="0.15748031496062992" right="0.15748031496062992" top="0.98" bottom="0.23622047244094491" header="0.23622047244094491" footer="0.15748031496062992"/>
  <pageSetup paperSize="9" scale="7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view="pageBreakPreview" zoomScale="120" zoomScaleNormal="120" zoomScaleSheetLayoutView="120" workbookViewId="0">
      <selection activeCell="D5" sqref="D5"/>
    </sheetView>
  </sheetViews>
  <sheetFormatPr defaultRowHeight="21"/>
  <cols>
    <col min="1" max="1" width="24.5" style="13" customWidth="1"/>
    <col min="2" max="2" width="14" customWidth="1"/>
    <col min="3" max="3" width="18.33203125" customWidth="1"/>
    <col min="4" max="4" width="14" customWidth="1"/>
    <col min="5" max="5" width="18.33203125" customWidth="1"/>
    <col min="6" max="6" width="14" customWidth="1"/>
    <col min="7" max="8" width="18.33203125" customWidth="1"/>
  </cols>
  <sheetData>
    <row r="1" spans="1:8" ht="25.5">
      <c r="A1" s="1" t="s">
        <v>47</v>
      </c>
      <c r="B1" s="1"/>
      <c r="C1" s="1"/>
      <c r="D1" s="1"/>
      <c r="E1" s="1"/>
      <c r="F1" s="1"/>
      <c r="G1" s="1"/>
      <c r="H1" s="1"/>
    </row>
    <row r="2" spans="1:8" s="3" customFormat="1" ht="23.25">
      <c r="A2" s="1" t="s">
        <v>42</v>
      </c>
      <c r="B2" s="1"/>
      <c r="C2" s="1"/>
      <c r="D2" s="1"/>
      <c r="E2" s="1"/>
      <c r="F2" s="1"/>
      <c r="G2" s="1"/>
      <c r="H2" s="1"/>
    </row>
    <row r="3" spans="1:8" s="3" customFormat="1" ht="23.25">
      <c r="A3" s="4" t="s">
        <v>43</v>
      </c>
      <c r="B3" s="4"/>
      <c r="C3" s="1"/>
      <c r="D3" s="1"/>
      <c r="E3" s="1"/>
      <c r="F3" s="1"/>
      <c r="G3" s="1"/>
      <c r="H3" s="1"/>
    </row>
    <row r="4" spans="1:8" s="3" customFormat="1" ht="23.25">
      <c r="A4" s="4" t="s">
        <v>48</v>
      </c>
      <c r="B4" s="4"/>
      <c r="C4" s="1"/>
      <c r="D4" s="1"/>
      <c r="E4" s="1"/>
      <c r="F4" s="1"/>
      <c r="G4" s="1"/>
      <c r="H4" s="1"/>
    </row>
    <row r="5" spans="1:8" s="3" customFormat="1" ht="34.5" customHeight="1" thickBot="1">
      <c r="A5" s="15"/>
      <c r="C5" s="21"/>
      <c r="D5" s="21"/>
      <c r="E5" s="21"/>
      <c r="F5" s="21"/>
      <c r="G5" s="21"/>
      <c r="H5" s="21"/>
    </row>
    <row r="6" spans="1:8" s="5" customFormat="1" ht="23.25">
      <c r="A6" s="112" t="s">
        <v>0</v>
      </c>
      <c r="B6" s="26"/>
      <c r="C6" s="110" t="s">
        <v>1</v>
      </c>
      <c r="D6" s="111"/>
      <c r="E6" s="111"/>
      <c r="F6" s="111"/>
      <c r="G6" s="22"/>
      <c r="H6" s="43" t="s">
        <v>2</v>
      </c>
    </row>
    <row r="7" spans="1:8" s="5" customFormat="1" ht="23.25">
      <c r="A7" s="113"/>
      <c r="B7" s="35" t="s">
        <v>44</v>
      </c>
      <c r="C7" s="36"/>
      <c r="D7" s="37" t="s">
        <v>3</v>
      </c>
      <c r="E7" s="37"/>
      <c r="F7" s="37" t="s">
        <v>4</v>
      </c>
      <c r="G7" s="37"/>
      <c r="H7" s="38" t="s">
        <v>5</v>
      </c>
    </row>
    <row r="8" spans="1:8" s="5" customFormat="1" ht="42" customHeight="1" thickBot="1">
      <c r="A8" s="114"/>
      <c r="B8" s="39" t="s">
        <v>7</v>
      </c>
      <c r="C8" s="40" t="s">
        <v>8</v>
      </c>
      <c r="D8" s="41" t="s">
        <v>7</v>
      </c>
      <c r="E8" s="41" t="s">
        <v>8</v>
      </c>
      <c r="F8" s="41" t="s">
        <v>7</v>
      </c>
      <c r="G8" s="41" t="s">
        <v>8</v>
      </c>
      <c r="H8" s="42" t="s">
        <v>6</v>
      </c>
    </row>
    <row r="9" spans="1:8" s="5" customFormat="1" ht="40.5" customHeight="1">
      <c r="A9" s="30" t="s">
        <v>38</v>
      </c>
      <c r="B9" s="6"/>
      <c r="C9" s="7"/>
      <c r="D9" s="8"/>
      <c r="E9" s="8"/>
      <c r="F9" s="23"/>
      <c r="G9" s="9"/>
      <c r="H9" s="34"/>
    </row>
    <row r="10" spans="1:8" s="11" customFormat="1" ht="28.5" customHeight="1">
      <c r="A10" s="28" t="s">
        <v>34</v>
      </c>
      <c r="B10" s="100"/>
      <c r="C10" s="10">
        <f>ROUNDDOWN(B10*1000,2)</f>
        <v>0</v>
      </c>
      <c r="D10" s="103"/>
      <c r="E10" s="10">
        <f>ROUNDDOWN(D10*230,2)</f>
        <v>0</v>
      </c>
      <c r="F10" s="103"/>
      <c r="G10" s="10">
        <f>ROUNDDOWN(F10*475,2)</f>
        <v>0</v>
      </c>
      <c r="H10" s="19">
        <f>SUM(C10+E10+G10)</f>
        <v>0</v>
      </c>
    </row>
    <row r="11" spans="1:8" s="11" customFormat="1" ht="28.5" customHeight="1">
      <c r="A11" s="28" t="s">
        <v>35</v>
      </c>
      <c r="B11" s="101"/>
      <c r="C11" s="10">
        <f>ROUNDDOWN(B11*1000,2)</f>
        <v>0</v>
      </c>
      <c r="D11" s="104"/>
      <c r="E11" s="10">
        <f>ROUNDDOWN(D11*230,2)</f>
        <v>0</v>
      </c>
      <c r="F11" s="104"/>
      <c r="G11" s="10">
        <f>ROUNDDOWN(F11*475,2)</f>
        <v>0</v>
      </c>
      <c r="H11" s="19">
        <f>SUM(C11+E11+G11)</f>
        <v>0</v>
      </c>
    </row>
    <row r="12" spans="1:8" s="11" customFormat="1" ht="28.5" customHeight="1" thickBot="1">
      <c r="A12" s="29" t="s">
        <v>36</v>
      </c>
      <c r="B12" s="102"/>
      <c r="C12" s="32">
        <f>ROUNDDOWN(B12*1000,2)</f>
        <v>0</v>
      </c>
      <c r="D12" s="105"/>
      <c r="E12" s="32">
        <f>ROUNDDOWN(D12*230,2)</f>
        <v>0</v>
      </c>
      <c r="F12" s="106"/>
      <c r="G12" s="12">
        <f>ROUNDDOWN(F12*475,2)</f>
        <v>0</v>
      </c>
      <c r="H12" s="33">
        <f>SUM(C12+E12+G12)</f>
        <v>0</v>
      </c>
    </row>
    <row r="13" spans="1:8" s="13" customFormat="1" ht="28.5" customHeight="1" thickBot="1">
      <c r="A13" s="27" t="s">
        <v>32</v>
      </c>
      <c r="B13" s="24">
        <f t="shared" ref="B13:H13" si="0">SUM(B10:B12)</f>
        <v>0</v>
      </c>
      <c r="C13" s="31">
        <f t="shared" si="0"/>
        <v>0</v>
      </c>
      <c r="D13" s="20">
        <f t="shared" si="0"/>
        <v>0</v>
      </c>
      <c r="E13" s="31">
        <f t="shared" si="0"/>
        <v>0</v>
      </c>
      <c r="F13" s="20">
        <f t="shared" si="0"/>
        <v>0</v>
      </c>
      <c r="G13" s="31">
        <f t="shared" si="0"/>
        <v>0</v>
      </c>
      <c r="H13" s="25">
        <f t="shared" si="0"/>
        <v>0</v>
      </c>
    </row>
    <row r="14" spans="1:8" ht="21.75" thickTop="1"/>
    <row r="15" spans="1:8" s="14" customFormat="1" ht="23.25">
      <c r="A15" s="13"/>
      <c r="H15" s="17"/>
    </row>
    <row r="16" spans="1:8" s="14" customFormat="1" ht="23.25">
      <c r="H16" s="16" t="s">
        <v>37</v>
      </c>
    </row>
    <row r="17" spans="1:8" s="14" customFormat="1" ht="23.25">
      <c r="G17" s="44" t="s">
        <v>33</v>
      </c>
    </row>
    <row r="18" spans="1:8" ht="23.25">
      <c r="F18" s="14"/>
      <c r="G18" s="14"/>
      <c r="H18" s="14"/>
    </row>
    <row r="20" spans="1:8" ht="23.25">
      <c r="F20" s="14"/>
      <c r="G20" s="14"/>
      <c r="H20" s="14" t="s">
        <v>40</v>
      </c>
    </row>
    <row r="21" spans="1:8" ht="23.25">
      <c r="G21" s="44" t="s">
        <v>33</v>
      </c>
      <c r="H21" s="14"/>
    </row>
    <row r="26" spans="1:8" ht="23.25">
      <c r="A26" s="14" t="s">
        <v>45</v>
      </c>
    </row>
  </sheetData>
  <mergeCells count="2">
    <mergeCell ref="C6:F6"/>
    <mergeCell ref="A6:A8"/>
  </mergeCells>
  <phoneticPr fontId="2" type="noConversion"/>
  <printOptions horizontalCentered="1"/>
  <pageMargins left="0.15748031496062992" right="0.19685039370078741" top="0.79" bottom="0.23622047244094491" header="0.23622047244094491" footer="0.15748031496062992"/>
  <pageSetup paperSize="9" scale="72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รร.สามัญ</vt:lpstr>
      <vt:lpstr>รร.อาชีว</vt:lpstr>
      <vt:lpstr>รร.สามัญ!Print_Area</vt:lpstr>
      <vt:lpstr>รร.อาชีว!Print_Area</vt:lpstr>
    </vt:vector>
  </TitlesOfParts>
  <Company>iLLUSiON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opec2</dc:creator>
  <cp:lastModifiedBy>User</cp:lastModifiedBy>
  <cp:lastPrinted>2010-11-02T07:46:30Z</cp:lastPrinted>
  <dcterms:created xsi:type="dcterms:W3CDTF">2009-06-22T06:16:55Z</dcterms:created>
  <dcterms:modified xsi:type="dcterms:W3CDTF">2014-10-30T07:47:23Z</dcterms:modified>
</cp:coreProperties>
</file>